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obno\Tournaments\Regionalna liga 2025\"/>
    </mc:Choice>
  </mc:AlternateContent>
  <xr:revisionPtr revIDLastSave="0" documentId="13_ncr:1_{22E0C44C-B2B5-4ABC-B0C5-1EC8C1E4C4D3}" xr6:coauthVersionLast="47" xr6:coauthVersionMax="47" xr10:uidLastSave="{00000000-0000-0000-0000-000000000000}"/>
  <bookViews>
    <workbookView xWindow="-120" yWindow="-120" windowWidth="29040" windowHeight="15720" firstSheet="1" activeTab="6" xr2:uid="{6A0F7C86-276E-4B17-A1D2-748929DAC7D9}"/>
  </bookViews>
  <sheets>
    <sheet name="BS-GS U9" sheetId="15" r:id="rId1"/>
    <sheet name="BS U11" sheetId="1" r:id="rId2"/>
    <sheet name="GS U11" sheetId="5" r:id="rId3"/>
    <sheet name="BS U13" sheetId="2" r:id="rId4"/>
    <sheet name="GS U13" sheetId="6" r:id="rId5"/>
    <sheet name="BD U13" sheetId="9" r:id="rId6"/>
    <sheet name="GD U13" sheetId="10" r:id="rId7"/>
    <sheet name="BS U15" sheetId="3" r:id="rId8"/>
    <sheet name="GS U15" sheetId="7" r:id="rId9"/>
    <sheet name="BD U15" sheetId="11" r:id="rId10"/>
    <sheet name="GD U15" sheetId="12" r:id="rId11"/>
    <sheet name="BS U19" sheetId="4" r:id="rId12"/>
    <sheet name="GS U19" sheetId="8" r:id="rId13"/>
    <sheet name="BD U19" sheetId="13" r:id="rId14"/>
    <sheet name="GD U19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J16" i="12"/>
  <c r="J4" i="12"/>
  <c r="J17" i="12"/>
  <c r="J7" i="12"/>
  <c r="J3" i="11"/>
  <c r="J8" i="11"/>
  <c r="J12" i="11"/>
  <c r="J9" i="11"/>
  <c r="J13" i="11"/>
  <c r="J21" i="7"/>
  <c r="J29" i="3"/>
  <c r="J30" i="3"/>
  <c r="J8" i="3"/>
  <c r="J6" i="10"/>
  <c r="J7" i="10"/>
  <c r="J3" i="9"/>
  <c r="J27" i="6"/>
  <c r="J34" i="6"/>
  <c r="J8" i="2"/>
  <c r="J3" i="2"/>
  <c r="J6" i="2"/>
  <c r="J15" i="2"/>
  <c r="J9" i="2"/>
  <c r="J16" i="2"/>
  <c r="J9" i="1"/>
  <c r="J11" i="1"/>
  <c r="J9" i="7"/>
  <c r="J10" i="7"/>
  <c r="J6" i="7"/>
  <c r="J12" i="7"/>
  <c r="J26" i="7"/>
  <c r="J8" i="7"/>
  <c r="J18" i="7"/>
  <c r="J19" i="7"/>
  <c r="J22" i="7"/>
  <c r="J24" i="7"/>
  <c r="J23" i="7"/>
  <c r="J4" i="7"/>
  <c r="J12" i="14"/>
  <c r="J5" i="12"/>
  <c r="J2" i="12"/>
  <c r="J21" i="12"/>
  <c r="J6" i="12"/>
  <c r="J11" i="12"/>
  <c r="J19" i="12"/>
  <c r="J12" i="12"/>
  <c r="J8" i="12"/>
  <c r="J10" i="4"/>
  <c r="J3" i="4"/>
  <c r="J9" i="4"/>
  <c r="J22" i="4"/>
  <c r="J19" i="4"/>
  <c r="J15" i="3"/>
  <c r="J17" i="3"/>
  <c r="J20" i="3"/>
  <c r="J2" i="3"/>
  <c r="J19" i="3"/>
  <c r="J9" i="3"/>
  <c r="J11" i="3"/>
  <c r="J4" i="3"/>
  <c r="J13" i="3"/>
  <c r="J18" i="3"/>
  <c r="J7" i="3"/>
  <c r="J16" i="3"/>
  <c r="J12" i="13"/>
  <c r="J15" i="13"/>
  <c r="J5" i="13"/>
  <c r="J17" i="13"/>
  <c r="J16" i="13"/>
  <c r="J14" i="13"/>
  <c r="J18" i="11"/>
  <c r="J6" i="11"/>
  <c r="J15" i="11"/>
  <c r="J7" i="11"/>
  <c r="J9" i="9"/>
  <c r="J9" i="10"/>
  <c r="J3" i="10"/>
  <c r="J10" i="10"/>
  <c r="J8" i="10"/>
  <c r="J17" i="10"/>
  <c r="J14" i="10"/>
  <c r="J15" i="10"/>
  <c r="J2" i="10"/>
  <c r="J16" i="10"/>
  <c r="J22" i="10"/>
  <c r="J5" i="10"/>
  <c r="J17" i="6"/>
  <c r="J7" i="6"/>
  <c r="J21" i="6"/>
  <c r="J23" i="6"/>
  <c r="J14" i="6"/>
  <c r="J22" i="6"/>
  <c r="J13" i="6"/>
  <c r="J3" i="6"/>
  <c r="J8" i="6"/>
  <c r="J32" i="6"/>
  <c r="J11" i="6"/>
  <c r="J9" i="6"/>
  <c r="J33" i="6"/>
  <c r="J31" i="6"/>
  <c r="J28" i="6"/>
  <c r="J12" i="6"/>
  <c r="J10" i="6"/>
  <c r="J12" i="2"/>
  <c r="J13" i="2"/>
  <c r="J13" i="5"/>
  <c r="J5" i="5"/>
  <c r="J9" i="5"/>
  <c r="J6" i="5"/>
  <c r="J2" i="5"/>
  <c r="J15" i="5"/>
  <c r="J7" i="5"/>
  <c r="J3" i="5"/>
  <c r="J7" i="1"/>
  <c r="J4" i="1"/>
  <c r="J5" i="1"/>
  <c r="J6" i="1"/>
  <c r="J3" i="1"/>
  <c r="J12" i="1"/>
  <c r="J10" i="1"/>
  <c r="J2" i="15"/>
  <c r="J4" i="15"/>
  <c r="J5" i="15"/>
  <c r="J6" i="15"/>
  <c r="J3" i="15"/>
  <c r="J10" i="14"/>
  <c r="J2" i="14"/>
  <c r="J8" i="14"/>
  <c r="J13" i="14"/>
  <c r="J14" i="14"/>
  <c r="J3" i="14"/>
  <c r="J4" i="14"/>
  <c r="J6" i="14"/>
  <c r="J7" i="14"/>
  <c r="J11" i="14"/>
  <c r="J9" i="14"/>
  <c r="J5" i="14"/>
  <c r="J10" i="13"/>
  <c r="J8" i="13"/>
  <c r="J2" i="13"/>
  <c r="J3" i="13"/>
  <c r="J11" i="13"/>
  <c r="J4" i="13"/>
  <c r="J13" i="13"/>
  <c r="J6" i="13"/>
  <c r="J9" i="13"/>
  <c r="J7" i="13"/>
  <c r="J3" i="12"/>
  <c r="J15" i="12"/>
  <c r="J13" i="12"/>
  <c r="J9" i="12"/>
  <c r="J18" i="12"/>
  <c r="J20" i="12"/>
  <c r="J10" i="12"/>
  <c r="J14" i="12"/>
  <c r="J16" i="11"/>
  <c r="J4" i="11"/>
  <c r="J5" i="11"/>
  <c r="J10" i="11"/>
  <c r="J14" i="11"/>
  <c r="J17" i="11"/>
  <c r="J2" i="11"/>
  <c r="J11" i="11"/>
  <c r="J4" i="10"/>
  <c r="J20" i="10"/>
  <c r="J12" i="10"/>
  <c r="J19" i="10"/>
  <c r="J21" i="10"/>
  <c r="J11" i="10"/>
  <c r="J18" i="10"/>
  <c r="J13" i="10"/>
  <c r="J5" i="9"/>
  <c r="J4" i="9"/>
  <c r="J6" i="9"/>
  <c r="J8" i="9"/>
  <c r="J2" i="9"/>
  <c r="J7" i="9"/>
  <c r="J9" i="8"/>
  <c r="J10" i="8"/>
  <c r="J3" i="8"/>
  <c r="J7" i="8"/>
  <c r="J6" i="8"/>
  <c r="J2" i="8"/>
  <c r="J5" i="8"/>
  <c r="J4" i="8"/>
  <c r="J12" i="8"/>
  <c r="J8" i="8"/>
  <c r="J11" i="8"/>
  <c r="J13" i="8"/>
  <c r="J2" i="7"/>
  <c r="J11" i="7"/>
  <c r="J15" i="7"/>
  <c r="J7" i="7"/>
  <c r="J17" i="7"/>
  <c r="J25" i="7"/>
  <c r="J5" i="7"/>
  <c r="J16" i="7"/>
  <c r="J14" i="7"/>
  <c r="J3" i="7"/>
  <c r="J20" i="7"/>
  <c r="J13" i="7"/>
  <c r="J6" i="6"/>
  <c r="J19" i="6"/>
  <c r="J26" i="6"/>
  <c r="J29" i="6"/>
  <c r="J16" i="6"/>
  <c r="J5" i="6"/>
  <c r="J18" i="6"/>
  <c r="J4" i="6"/>
  <c r="J30" i="6"/>
  <c r="J24" i="6"/>
  <c r="J25" i="6"/>
  <c r="J15" i="6"/>
  <c r="J20" i="6"/>
  <c r="J2" i="6"/>
  <c r="J8" i="5"/>
  <c r="J10" i="5"/>
  <c r="J12" i="5"/>
  <c r="J11" i="5"/>
  <c r="J14" i="5"/>
  <c r="J4" i="5"/>
  <c r="J4" i="4"/>
  <c r="J17" i="4"/>
  <c r="J6" i="4"/>
  <c r="J5" i="4"/>
  <c r="J12" i="4"/>
  <c r="J18" i="4"/>
  <c r="J8" i="4"/>
  <c r="J11" i="4"/>
  <c r="J21" i="4"/>
  <c r="J7" i="4"/>
  <c r="J16" i="4"/>
  <c r="J13" i="4"/>
  <c r="J14" i="4"/>
  <c r="J15" i="4"/>
  <c r="J2" i="4"/>
  <c r="J6" i="3"/>
  <c r="J28" i="3"/>
  <c r="J25" i="3"/>
  <c r="J22" i="3"/>
  <c r="J21" i="3"/>
  <c r="J10" i="3"/>
  <c r="J24" i="3"/>
  <c r="J31" i="3"/>
  <c r="J32" i="3"/>
  <c r="J12" i="3"/>
  <c r="J23" i="3"/>
  <c r="J26" i="3"/>
  <c r="J27" i="3"/>
  <c r="J14" i="3"/>
  <c r="J3" i="3"/>
  <c r="J5" i="3"/>
  <c r="J2" i="2"/>
  <c r="J7" i="2"/>
  <c r="J14" i="2"/>
  <c r="J17" i="2"/>
  <c r="J5" i="2"/>
  <c r="J18" i="2"/>
  <c r="J10" i="2"/>
  <c r="J11" i="2"/>
  <c r="J4" i="2"/>
  <c r="J13" i="1"/>
  <c r="J2" i="1"/>
  <c r="J8" i="1"/>
</calcChain>
</file>

<file path=xl/sharedStrings.xml><?xml version="1.0" encoding="utf-8"?>
<sst xmlns="http://schemas.openxmlformats.org/spreadsheetml/2006/main" count="945" uniqueCount="336">
  <si>
    <t>R261</t>
  </si>
  <si>
    <t>Luka Koluder</t>
  </si>
  <si>
    <t>R519</t>
  </si>
  <si>
    <t>Marko Serdar</t>
  </si>
  <si>
    <t>R655</t>
  </si>
  <si>
    <t>Toni Stjepanović</t>
  </si>
  <si>
    <t>BK Koprivnica</t>
  </si>
  <si>
    <t>BK Osijek</t>
  </si>
  <si>
    <t>UBK Bjelovar</t>
  </si>
  <si>
    <t>Klub</t>
  </si>
  <si>
    <t>Member ID</t>
  </si>
  <si>
    <t>Ime i prezime</t>
  </si>
  <si>
    <t>1-KOLO</t>
  </si>
  <si>
    <t>2-KOLO</t>
  </si>
  <si>
    <t>3-KOLO</t>
  </si>
  <si>
    <t>4-KOLO</t>
  </si>
  <si>
    <t>5-KOLO</t>
  </si>
  <si>
    <t>6-KOLO</t>
  </si>
  <si>
    <t>BK Ikar</t>
  </si>
  <si>
    <t>R596</t>
  </si>
  <si>
    <t>Vito Tučkar</t>
  </si>
  <si>
    <t>R602</t>
  </si>
  <si>
    <t>Filip Vedriš</t>
  </si>
  <si>
    <t>BK Medvedgrad-1998</t>
  </si>
  <si>
    <t>R524</t>
  </si>
  <si>
    <t>Karlo Silov</t>
  </si>
  <si>
    <t>BK Zagreb Maksimir</t>
  </si>
  <si>
    <t>R205</t>
  </si>
  <si>
    <t>Filip Imenjak</t>
  </si>
  <si>
    <t>R528</t>
  </si>
  <si>
    <t>Filip Sirovina</t>
  </si>
  <si>
    <t>R649</t>
  </si>
  <si>
    <t>Matej Žuti</t>
  </si>
  <si>
    <t>R137</t>
  </si>
  <si>
    <t>Noa Đuranec</t>
  </si>
  <si>
    <t>R658</t>
  </si>
  <si>
    <t>Fran Vozdecki</t>
  </si>
  <si>
    <t>R661</t>
  </si>
  <si>
    <t>Josip Havoić</t>
  </si>
  <si>
    <t>Ukupno</t>
  </si>
  <si>
    <t>BK Flex</t>
  </si>
  <si>
    <t>R067</t>
  </si>
  <si>
    <t>Jakov Božičković</t>
  </si>
  <si>
    <t>R298</t>
  </si>
  <si>
    <t>Jan Kropek</t>
  </si>
  <si>
    <t>R654</t>
  </si>
  <si>
    <t>Filip Kljajić</t>
  </si>
  <si>
    <t>R652</t>
  </si>
  <si>
    <t>Josip Budiša</t>
  </si>
  <si>
    <t>R653</t>
  </si>
  <si>
    <t>Marko Tabak</t>
  </si>
  <si>
    <t>BK Novska</t>
  </si>
  <si>
    <t>R272</t>
  </si>
  <si>
    <t>Fran Koran</t>
  </si>
  <si>
    <t>R322</t>
  </si>
  <si>
    <t>Endi Ladišić</t>
  </si>
  <si>
    <t>Junior klub Donji Miholjac</t>
  </si>
  <si>
    <t>R160</t>
  </si>
  <si>
    <t>Deni Golinac</t>
  </si>
  <si>
    <t>R555</t>
  </si>
  <si>
    <t>Domagoj Šerić</t>
  </si>
  <si>
    <t>R592</t>
  </si>
  <si>
    <t>Noa Topolovec</t>
  </si>
  <si>
    <t>R604</t>
  </si>
  <si>
    <t>Borna Vidaković</t>
  </si>
  <si>
    <t>R249</t>
  </si>
  <si>
    <t>Dino Kilić</t>
  </si>
  <si>
    <t>R293</t>
  </si>
  <si>
    <t>Borna Krčelić</t>
  </si>
  <si>
    <t>R664</t>
  </si>
  <si>
    <t>Fabijan Ivkovčić</t>
  </si>
  <si>
    <t>R667</t>
  </si>
  <si>
    <t>Petar Žgela</t>
  </si>
  <si>
    <t>Petar Bešlić</t>
  </si>
  <si>
    <t>R348</t>
  </si>
  <si>
    <t>Vito Lovrić</t>
  </si>
  <si>
    <t>BK Fortuna Vrbovec</t>
  </si>
  <si>
    <t>R185</t>
  </si>
  <si>
    <t>Mikhailo Hilts</t>
  </si>
  <si>
    <t>R523</t>
  </si>
  <si>
    <t>Ivan Sesvečan</t>
  </si>
  <si>
    <t>R156</t>
  </si>
  <si>
    <t>Luka Gavranović</t>
  </si>
  <si>
    <t>R632</t>
  </si>
  <si>
    <t>Matej Winkler</t>
  </si>
  <si>
    <t>R199</t>
  </si>
  <si>
    <t>Luka Hržica</t>
  </si>
  <si>
    <t>R200</t>
  </si>
  <si>
    <t>Matej Hržica</t>
  </si>
  <si>
    <t>R258</t>
  </si>
  <si>
    <t>Matko Knezović</t>
  </si>
  <si>
    <t>R620</t>
  </si>
  <si>
    <t>Luka Vučica</t>
  </si>
  <si>
    <t>R064</t>
  </si>
  <si>
    <t>Vid Borota</t>
  </si>
  <si>
    <t>R095</t>
  </si>
  <si>
    <t>Tin Čauš</t>
  </si>
  <si>
    <t>R131</t>
  </si>
  <si>
    <t>Jurica Dvornik</t>
  </si>
  <si>
    <t>R350</t>
  </si>
  <si>
    <t>Mihovil Lovrović</t>
  </si>
  <si>
    <t>R490</t>
  </si>
  <si>
    <t>Danijel Radović</t>
  </si>
  <si>
    <t>R651</t>
  </si>
  <si>
    <t>Gita Bajan</t>
  </si>
  <si>
    <t>R668</t>
  </si>
  <si>
    <t>Karla Jurišić</t>
  </si>
  <si>
    <t>R547</t>
  </si>
  <si>
    <t>Elena Svjantko</t>
  </si>
  <si>
    <t>R228</t>
  </si>
  <si>
    <t>Eva Jurčić</t>
  </si>
  <si>
    <t>R229</t>
  </si>
  <si>
    <t>Marta Jurčić</t>
  </si>
  <si>
    <t>R656</t>
  </si>
  <si>
    <t>Sara Đurković</t>
  </si>
  <si>
    <t>R593</t>
  </si>
  <si>
    <t>Margareta Tot</t>
  </si>
  <si>
    <t>R091</t>
  </si>
  <si>
    <t>Rene Cvitić</t>
  </si>
  <si>
    <t>R181</t>
  </si>
  <si>
    <t>Viktorija Herceg</t>
  </si>
  <si>
    <t>R323</t>
  </si>
  <si>
    <t>Eni Ladišić</t>
  </si>
  <si>
    <t>R094</t>
  </si>
  <si>
    <t>Lara Čaloš</t>
  </si>
  <si>
    <t>R227</t>
  </si>
  <si>
    <t>Marta Juranić</t>
  </si>
  <si>
    <t>R325</t>
  </si>
  <si>
    <t>Gabriela Laptoš</t>
  </si>
  <si>
    <t>R354</t>
  </si>
  <si>
    <t>Leona Lulić</t>
  </si>
  <si>
    <t>R033</t>
  </si>
  <si>
    <t>Petra Bebek</t>
  </si>
  <si>
    <t>R235</t>
  </si>
  <si>
    <t>Lora Kalem</t>
  </si>
  <si>
    <t>R659</t>
  </si>
  <si>
    <t>Doris Škunca</t>
  </si>
  <si>
    <t>R660</t>
  </si>
  <si>
    <t>Lana Martinović</t>
  </si>
  <si>
    <t>R662</t>
  </si>
  <si>
    <t>Iris Roksandić</t>
  </si>
  <si>
    <t>R663</t>
  </si>
  <si>
    <t>Marta Zorić</t>
  </si>
  <si>
    <t>R278</t>
  </si>
  <si>
    <t>Hana Kos</t>
  </si>
  <si>
    <t>R178</t>
  </si>
  <si>
    <t>Larisa Herceg</t>
  </si>
  <si>
    <t>R236</t>
  </si>
  <si>
    <t>Eva Karabajić</t>
  </si>
  <si>
    <t>R633</t>
  </si>
  <si>
    <t>Petra Winkler</t>
  </si>
  <si>
    <t>R141</t>
  </si>
  <si>
    <t>Leona Eminovski</t>
  </si>
  <si>
    <t>R414</t>
  </si>
  <si>
    <t>Lucija Nastav</t>
  </si>
  <si>
    <t>R105</t>
  </si>
  <si>
    <t>Tamara Ćosić</t>
  </si>
  <si>
    <t>R106</t>
  </si>
  <si>
    <t>Tessa Ćosić</t>
  </si>
  <si>
    <t>R283</t>
  </si>
  <si>
    <t>Nina Kovačević</t>
  </si>
  <si>
    <t>R001</t>
  </si>
  <si>
    <t>Lucija Alebić</t>
  </si>
  <si>
    <t>R508</t>
  </si>
  <si>
    <t>Nika Sabolović</t>
  </si>
  <si>
    <t>R669</t>
  </si>
  <si>
    <t>Helina Matić</t>
  </si>
  <si>
    <t>R364</t>
  </si>
  <si>
    <t>Petra Maras</t>
  </si>
  <si>
    <t>R175</t>
  </si>
  <si>
    <t>Ema Hanžek</t>
  </si>
  <si>
    <t>R591</t>
  </si>
  <si>
    <t>Lara Tomjek</t>
  </si>
  <si>
    <t>R060</t>
  </si>
  <si>
    <t>Duga Bojko</t>
  </si>
  <si>
    <t>R281</t>
  </si>
  <si>
    <t>Lea Košić</t>
  </si>
  <si>
    <t>R404</t>
  </si>
  <si>
    <t>Lana Momić</t>
  </si>
  <si>
    <t>R041</t>
  </si>
  <si>
    <t>Leona Bereš</t>
  </si>
  <si>
    <t>R203</t>
  </si>
  <si>
    <t>Dorotea Ileković</t>
  </si>
  <si>
    <t>R266</t>
  </si>
  <si>
    <t>Marija Komljenović</t>
  </si>
  <si>
    <t>R267</t>
  </si>
  <si>
    <t>Tessa Komljenović</t>
  </si>
  <si>
    <t>R327</t>
  </si>
  <si>
    <t>Nika Lazić</t>
  </si>
  <si>
    <t>R402</t>
  </si>
  <si>
    <t>Klara Mišura</t>
  </si>
  <si>
    <t>R657</t>
  </si>
  <si>
    <t>Una Ćurčić</t>
  </si>
  <si>
    <t>R670</t>
  </si>
  <si>
    <t>Maša Čuček</t>
  </si>
  <si>
    <t>R694</t>
  </si>
  <si>
    <t>Lovro Martinović</t>
  </si>
  <si>
    <t>R285</t>
  </si>
  <si>
    <t>Adam Kovačić</t>
  </si>
  <si>
    <t>BK Petrinja</t>
  </si>
  <si>
    <t>R682</t>
  </si>
  <si>
    <t>David Matić</t>
  </si>
  <si>
    <t>R315</t>
  </si>
  <si>
    <t>Karlo Kuzma</t>
  </si>
  <si>
    <t>R427</t>
  </si>
  <si>
    <t>Joško Novaković</t>
  </si>
  <si>
    <t>R671</t>
  </si>
  <si>
    <t>Filip Keleković</t>
  </si>
  <si>
    <t>BK Marlex</t>
  </si>
  <si>
    <t>R687</t>
  </si>
  <si>
    <t>Ella Broz</t>
  </si>
  <si>
    <t>R688</t>
  </si>
  <si>
    <t>Lorena Tomičić</t>
  </si>
  <si>
    <t>R287</t>
  </si>
  <si>
    <t>Lorna Kovačić</t>
  </si>
  <si>
    <t>R684</t>
  </si>
  <si>
    <t>Helena Stanić</t>
  </si>
  <si>
    <t>R685</t>
  </si>
  <si>
    <t>Elija Štrbac</t>
  </si>
  <si>
    <t>R421</t>
  </si>
  <si>
    <t>Eva Nikolić</t>
  </si>
  <si>
    <t>R674</t>
  </si>
  <si>
    <t>Elena Fanuko</t>
  </si>
  <si>
    <t>R408</t>
  </si>
  <si>
    <t>Ivan Mück</t>
  </si>
  <si>
    <t>R621</t>
  </si>
  <si>
    <t>Toma Vučica</t>
  </si>
  <si>
    <t>R676</t>
  </si>
  <si>
    <t>Lucija Lisak</t>
  </si>
  <si>
    <t>R689</t>
  </si>
  <si>
    <t>Luna Medved</t>
  </si>
  <si>
    <t>R690</t>
  </si>
  <si>
    <t>Nika Savić</t>
  </si>
  <si>
    <t>R691</t>
  </si>
  <si>
    <t>Terezija Vrbanec</t>
  </si>
  <si>
    <t>Luna Herceg</t>
  </si>
  <si>
    <t>R518</t>
  </si>
  <si>
    <t>Ema Serdar</t>
  </si>
  <si>
    <t>R683</t>
  </si>
  <si>
    <t>Zara Knajs</t>
  </si>
  <si>
    <t>BK VG</t>
  </si>
  <si>
    <t>R462</t>
  </si>
  <si>
    <t>Lana Pilipović</t>
  </si>
  <si>
    <t>BK Zadar</t>
  </si>
  <si>
    <t>R121</t>
  </si>
  <si>
    <t>Mihaela Dokoza</t>
  </si>
  <si>
    <t>R561</t>
  </si>
  <si>
    <t>Lea Šimurina</t>
  </si>
  <si>
    <t>R139</t>
  </si>
  <si>
    <t>Duga Đurinac</t>
  </si>
  <si>
    <t>R316</t>
  </si>
  <si>
    <t>Vilma Kuzma</t>
  </si>
  <si>
    <t>Lucija Pribičević</t>
  </si>
  <si>
    <t>R672</t>
  </si>
  <si>
    <t>Lana Dumančić</t>
  </si>
  <si>
    <t>R673</t>
  </si>
  <si>
    <t>Marta Šoš</t>
  </si>
  <si>
    <t>R695</t>
  </si>
  <si>
    <t>R044</t>
  </si>
  <si>
    <t>R248</t>
  </si>
  <si>
    <t>Oleksandr Khnykin</t>
  </si>
  <si>
    <t>R123</t>
  </si>
  <si>
    <t>Dino Draganić</t>
  </si>
  <si>
    <t>R420</t>
  </si>
  <si>
    <t>Franko Nikolac</t>
  </si>
  <si>
    <t>R686</t>
  </si>
  <si>
    <t>Filip Marjanović</t>
  </si>
  <si>
    <t>R692</t>
  </si>
  <si>
    <t>Leo Šipoš</t>
  </si>
  <si>
    <t>R409</t>
  </si>
  <si>
    <t>Tonko Mück</t>
  </si>
  <si>
    <t>R680</t>
  </si>
  <si>
    <t>Mark Kardaš</t>
  </si>
  <si>
    <t>R681</t>
  </si>
  <si>
    <t>Anto Blatančić</t>
  </si>
  <si>
    <t>BK Tigar</t>
  </si>
  <si>
    <t>R460</t>
  </si>
  <si>
    <t>Domagoj Petrušić</t>
  </si>
  <si>
    <t>R696</t>
  </si>
  <si>
    <t>Mak Kraić</t>
  </si>
  <si>
    <t>R284</t>
  </si>
  <si>
    <t>Samuel Kovačević</t>
  </si>
  <si>
    <t>R619</t>
  </si>
  <si>
    <t>Jakov Vrtar</t>
  </si>
  <si>
    <t>R032</t>
  </si>
  <si>
    <t>Jurica Batinić</t>
  </si>
  <si>
    <t>R679</t>
  </si>
  <si>
    <t>Tin Bojčetić</t>
  </si>
  <si>
    <t>R544</t>
  </si>
  <si>
    <t>Dominik Stipetić</t>
  </si>
  <si>
    <t>R300</t>
  </si>
  <si>
    <t>Vanja Krstić</t>
  </si>
  <si>
    <t>R675</t>
  </si>
  <si>
    <t>Dorotea Bivol</t>
  </si>
  <si>
    <t>BK Međimurje</t>
  </si>
  <si>
    <t>R043</t>
  </si>
  <si>
    <t>Lara Bešenić</t>
  </si>
  <si>
    <t>R566</t>
  </si>
  <si>
    <t>Dora Šnur</t>
  </si>
  <si>
    <t>R324</t>
  </si>
  <si>
    <t>Ema Lalić</t>
  </si>
  <si>
    <t>R585</t>
  </si>
  <si>
    <t>Tena Todić</t>
  </si>
  <si>
    <t>R693</t>
  </si>
  <si>
    <t>Ema Želježić</t>
  </si>
  <si>
    <t>R549</t>
  </si>
  <si>
    <t>Tia Šamija</t>
  </si>
  <si>
    <t>R677</t>
  </si>
  <si>
    <t>Sara Valek</t>
  </si>
  <si>
    <t>R678</t>
  </si>
  <si>
    <t>Dora Burazer</t>
  </si>
  <si>
    <t>R031</t>
  </si>
  <si>
    <t>Tijana Barišić</t>
  </si>
  <si>
    <t>R697</t>
  </si>
  <si>
    <t>Viktor Vrhovec</t>
  </si>
  <si>
    <t>R599</t>
  </si>
  <si>
    <t>Ivan Tvarušek</t>
  </si>
  <si>
    <t>R222</t>
  </si>
  <si>
    <t>Lukas Jug</t>
  </si>
  <si>
    <t>R699</t>
  </si>
  <si>
    <t>Neo Petrović</t>
  </si>
  <si>
    <t>R700</t>
  </si>
  <si>
    <t>Luka Đurak</t>
  </si>
  <si>
    <t>R240</t>
  </si>
  <si>
    <t>Toma Karin</t>
  </si>
  <si>
    <t>R698</t>
  </si>
  <si>
    <t>R387</t>
  </si>
  <si>
    <t>Jana Medvarić</t>
  </si>
  <si>
    <t>R701</t>
  </si>
  <si>
    <t>Filip Kljaić</t>
  </si>
  <si>
    <t>R702</t>
  </si>
  <si>
    <t>Bruno Šoštarić</t>
  </si>
  <si>
    <t>R497</t>
  </si>
  <si>
    <t>Dino Ramaj</t>
  </si>
  <si>
    <t>R117</t>
  </si>
  <si>
    <t>Noa Divić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</si>
</sst>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3" fontId="1" fillId="0" borderId="0" xfId="0" applyNumberFormat="1" applyFont="1"/>
    <xf numFmtId="3" fontId="0" fillId="0" borderId="0" xfId="0" applyNumberFormat="1"/>
    <xf numFmtId="0" fontId="3" fillId="0" borderId="0" xfId="0" applyFont="1"/>
  </cellXfs>
  <cellStyles count="1">
    <cellStyle name="Normal" xfId="0" builtinId="0"/>
  </cellStyles>
  <dxfs count="1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  <numFmt numFmtId="30" formatCode="@"/>
      <fill>
        <patternFill patternType="solid">
          <fgColor theme="4"/>
          <bgColor theme="4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C5FE598-CD24-4983-8BF3-EB58987B5C62}" name="Table15" displayName="Table15" ref="A1:J6" totalsRowShown="0" headerRowDxfId="176" dataDxfId="175">
  <autoFilter ref="A1:J6" xr:uid="{8C5FE598-CD24-4983-8BF3-EB58987B5C62}"/>
  <sortState xmlns:xlrd2="http://schemas.microsoft.com/office/spreadsheetml/2017/richdata2" ref="A2:J6">
    <sortCondition descending="1" ref="J2:J6"/>
  </sortState>
  <tableColumns count="10">
    <tableColumn id="1" xr3:uid="{83C36EB0-E7C0-4CA8-ACC8-69139D99D22F}" name="Klub" dataDxfId="174"/>
    <tableColumn id="2" xr3:uid="{8385CD77-AC07-4E70-B615-9609B44BAEA4}" name="Member ID" dataDxfId="173"/>
    <tableColumn id="3" xr3:uid="{D0F0FDAD-FA55-4008-8E6A-9E361B54B29A}" name="Ime i prezime" dataDxfId="172"/>
    <tableColumn id="4" xr3:uid="{2608CB88-9201-489D-A7ED-3D9D4249E57F}" name="1-KOLO" dataDxfId="171"/>
    <tableColumn id="5" xr3:uid="{DDBE7EE1-23FC-420A-9363-DBC967341E58}" name="2-KOLO" dataDxfId="170"/>
    <tableColumn id="6" xr3:uid="{D4B9CEA9-7A41-49C3-996F-5D265B0E52D8}" name="3-KOLO" dataDxfId="169"/>
    <tableColumn id="7" xr3:uid="{93AD37D1-FDF8-4006-B054-0842F1873C1F}" name="4-KOLO" dataDxfId="168"/>
    <tableColumn id="8" xr3:uid="{5FE40AB2-EE46-4106-8A7B-EA46C20FB28E}" name="5-KOLO" dataDxfId="167"/>
    <tableColumn id="9" xr3:uid="{8AEA2298-CFF5-4D5B-9A03-CC020D4417F4}" name="6-KOLO" dataDxfId="166"/>
    <tableColumn id="10" xr3:uid="{9AE27514-DB64-438C-A683-CF2905C065E3}" name="Ukupno" dataDxfId="165">
      <calculatedColumnFormula>SUM(Table15[[#This Row],[1-KOLO]:[6-KOLO]])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DD9DD76-3C31-4493-B980-B3D838441B90}" name="Table11" displayName="Table11" ref="A1:J18" totalsRowShown="0" headerRowDxfId="71" dataDxfId="70">
  <autoFilter ref="A1:J18" xr:uid="{ADD9DD76-3C31-4493-B980-B3D838441B90}"/>
  <sortState xmlns:xlrd2="http://schemas.microsoft.com/office/spreadsheetml/2017/richdata2" ref="A2:J18">
    <sortCondition descending="1" ref="J2:J18"/>
  </sortState>
  <tableColumns count="10">
    <tableColumn id="1" xr3:uid="{9495F80D-64EB-45DD-A9CF-24644A838007}" name="Klub" dataDxfId="69"/>
    <tableColumn id="2" xr3:uid="{F25F1A3A-67D2-48A0-8305-657348E91EAE}" name="Member ID" dataDxfId="68"/>
    <tableColumn id="3" xr3:uid="{65F6A734-85DD-4A50-A418-728539408654}" name="Ime i prezime" dataDxfId="67"/>
    <tableColumn id="4" xr3:uid="{BE334958-8825-4A92-A214-F6283394BEBB}" name="1-KOLO" dataDxfId="66"/>
    <tableColumn id="5" xr3:uid="{C05EA373-F608-499F-8C63-796F599D63E6}" name="2-KOLO" dataDxfId="65"/>
    <tableColumn id="6" xr3:uid="{FF6C897F-0DC8-4CD1-9934-C6B1BC50A0D0}" name="3-KOLO" dataDxfId="64"/>
    <tableColumn id="7" xr3:uid="{CB388539-E95F-4F31-9B92-068891160C92}" name="4-KOLO" dataDxfId="63"/>
    <tableColumn id="8" xr3:uid="{3844C385-61E4-406C-913F-73B4BBEB0B64}" name="5-KOLO" dataDxfId="62"/>
    <tableColumn id="9" xr3:uid="{C65AD301-8DFE-4118-8433-54D0D7C15285}" name="6-KOLO" dataDxfId="61"/>
    <tableColumn id="10" xr3:uid="{DB829288-1B59-4A3B-8C09-0FB9F86BDEEC}" name="Ukupno" dataDxfId="60">
      <calculatedColumnFormula>SUM(Table11[[#This Row],[1-KOLO]:[6-KOLO]])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AD9E691-864F-40BD-ACDD-760DDBA8E64A}" name="Table12" displayName="Table12" ref="A1:J21" totalsRowShown="0" headerRowDxfId="59" dataDxfId="58">
  <autoFilter ref="A1:J21" xr:uid="{FAD9E691-864F-40BD-ACDD-760DDBA8E64A}"/>
  <sortState xmlns:xlrd2="http://schemas.microsoft.com/office/spreadsheetml/2017/richdata2" ref="A2:J21">
    <sortCondition descending="1" ref="J2:J21"/>
  </sortState>
  <tableColumns count="10">
    <tableColumn id="1" xr3:uid="{3593EB38-DD16-488C-B3AD-6958FA774FC1}" name="Klub" dataDxfId="57"/>
    <tableColumn id="2" xr3:uid="{254B6C37-CDC3-471D-AAE0-0A958182088C}" name="Member ID" dataDxfId="56"/>
    <tableColumn id="3" xr3:uid="{60DFF0E2-1645-4D47-B962-E07A7A7E6928}" name="Ime i prezime" dataDxfId="55"/>
    <tableColumn id="4" xr3:uid="{DF7D3A36-0A32-41CF-9EE6-87D9BBBA68F2}" name="1-KOLO" dataDxfId="54"/>
    <tableColumn id="5" xr3:uid="{6C42AE5E-65E8-4F84-AFE6-5316834993F7}" name="2-KOLO" dataDxfId="53"/>
    <tableColumn id="6" xr3:uid="{24A97D07-B201-4008-B3EC-62BA0C5176BA}" name="3-KOLO" dataDxfId="52"/>
    <tableColumn id="7" xr3:uid="{66869CB0-B252-46AB-8E3E-DECAEB938ACC}" name="4-KOLO" dataDxfId="51"/>
    <tableColumn id="8" xr3:uid="{628A7C7E-51A0-47F4-A3A8-96491A260A20}" name="5-KOLO" dataDxfId="50"/>
    <tableColumn id="9" xr3:uid="{26D1D4A3-5559-4676-8D79-232D26821C60}" name="6-KOLO" dataDxfId="49"/>
    <tableColumn id="10" xr3:uid="{386798E8-812B-4120-A1A9-A4E5A7554BD1}" name="Ukupno" dataDxfId="48">
      <calculatedColumnFormula>SUM(Table12[[#This Row],[1-KOLO]:[6-KOLO]])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787AC6-D38B-413A-8A99-FD1E561D0FA8}" name="Table4" displayName="Table4" ref="A1:J22" totalsRowShown="0" headerRowDxfId="47" dataDxfId="46">
  <autoFilter ref="A1:J22" xr:uid="{BA787AC6-D38B-413A-8A99-FD1E561D0FA8}"/>
  <sortState xmlns:xlrd2="http://schemas.microsoft.com/office/spreadsheetml/2017/richdata2" ref="A2:J22">
    <sortCondition descending="1" ref="J2:J22"/>
  </sortState>
  <tableColumns count="10">
    <tableColumn id="1" xr3:uid="{E2B180DE-ADF0-4934-8EBC-40D31E0811C8}" name="Klub" dataDxfId="45"/>
    <tableColumn id="2" xr3:uid="{31D7E6D4-8054-40BC-AD45-E5AD808CFD18}" name="Member ID" dataDxfId="44"/>
    <tableColumn id="3" xr3:uid="{DF6D7CDD-8C8A-45E1-AD55-05EFD3F8DBE1}" name="Ime i prezime" dataDxfId="43"/>
    <tableColumn id="4" xr3:uid="{1186172B-CC99-48D8-8E83-97A3F7446157}" name="1-KOLO" dataDxfId="42"/>
    <tableColumn id="5" xr3:uid="{2BECBA84-7F9D-4B39-B0DB-FAFABB16BD39}" name="2-KOLO" dataDxfId="41"/>
    <tableColumn id="6" xr3:uid="{7E7D417C-9504-4D74-946E-50B0B77CA716}" name="3-KOLO" dataDxfId="40"/>
    <tableColumn id="7" xr3:uid="{84534640-44BE-40B5-9E3B-6A0B4ECC1201}" name="4-KOLO" dataDxfId="39"/>
    <tableColumn id="8" xr3:uid="{84741314-B671-41F3-AC83-D2CE5CD21645}" name="5-KOLO" dataDxfId="38"/>
    <tableColumn id="9" xr3:uid="{4A5FE842-868D-46AB-870F-9DF482CE3AB7}" name="6-KOLO" dataDxfId="37"/>
    <tableColumn id="10" xr3:uid="{7D7388A8-FACC-463C-8FF9-DFBA1A2C789F}" name="Ukupno" dataDxfId="36">
      <calculatedColumnFormula>SUM(Table4[[#This Row],[1-KOLO]:[6-KOLO]])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49342C-AEC2-439B-A030-B6BA29E207BD}" name="Table8" displayName="Table8" ref="A1:J13" totalsRowShown="0" headerRowDxfId="35" dataDxfId="34">
  <autoFilter ref="A1:J13" xr:uid="{8849342C-AEC2-439B-A030-B6BA29E207BD}"/>
  <sortState xmlns:xlrd2="http://schemas.microsoft.com/office/spreadsheetml/2017/richdata2" ref="A2:J13">
    <sortCondition descending="1" ref="J2:J13"/>
  </sortState>
  <tableColumns count="10">
    <tableColumn id="1" xr3:uid="{D700B4D3-8B53-4B32-9F64-A3D1C2DCC0DF}" name="Klub" dataDxfId="33"/>
    <tableColumn id="2" xr3:uid="{2C4457D2-28B5-469A-9C95-BB63DFB0C661}" name="Member ID" dataDxfId="32"/>
    <tableColumn id="3" xr3:uid="{03C6D8A7-7956-4868-A1F5-6A21DE84DF0A}" name="Ime i prezime" dataDxfId="31"/>
    <tableColumn id="4" xr3:uid="{E356E30F-2F26-44C4-B759-C52DA20BA966}" name="1-KOLO" dataDxfId="30"/>
    <tableColumn id="5" xr3:uid="{248D23E5-9DA4-4036-9420-7A35ECCA2AF4}" name="2-KOLO" dataDxfId="29"/>
    <tableColumn id="6" xr3:uid="{0FAAB671-D07D-416D-84CF-E3325DD95B62}" name="3-KOLO" dataDxfId="28"/>
    <tableColumn id="7" xr3:uid="{BD2BE57B-C708-47A2-9B6E-E8D5F3142BC2}" name="4-KOLO" dataDxfId="27"/>
    <tableColumn id="8" xr3:uid="{5DC7EB1F-2327-4C2B-B87A-D6A79D7D342C}" name="5-KOLO" dataDxfId="26"/>
    <tableColumn id="9" xr3:uid="{EF20D13F-C3A7-46F1-9A8C-5C00C4973672}" name="6-KOLO" dataDxfId="25"/>
    <tableColumn id="10" xr3:uid="{2B0711FC-E74F-402C-AEA6-295BE471EDB7}" name="Ukupno" dataDxfId="24">
      <calculatedColumnFormula>SUM(Table8[[#This Row],[1-KOLO]:[6-KOLO]])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012961B-F392-420C-B16F-1802268BFE13}" name="Table13" displayName="Table13" ref="A1:J17" totalsRowShown="0" headerRowDxfId="23" dataDxfId="22">
  <autoFilter ref="A1:J17" xr:uid="{A012961B-F392-420C-B16F-1802268BFE13}"/>
  <sortState xmlns:xlrd2="http://schemas.microsoft.com/office/spreadsheetml/2017/richdata2" ref="A2:J17">
    <sortCondition descending="1" ref="J2:J17"/>
  </sortState>
  <tableColumns count="10">
    <tableColumn id="1" xr3:uid="{7D820A77-FB7C-4A13-B6F6-E2888FAD69EF}" name="Klub" dataDxfId="21"/>
    <tableColumn id="2" xr3:uid="{F0CC9B09-4FBE-4E87-88D8-F2E228DA01DB}" name="Member ID" dataDxfId="20"/>
    <tableColumn id="3" xr3:uid="{F76C5C3D-1A2D-44E9-A0C8-5C631DC74FF3}" name="Ime i prezime" dataDxfId="19"/>
    <tableColumn id="4" xr3:uid="{284D4859-BC88-4007-9103-655E89958143}" name="1-KOLO" dataDxfId="18"/>
    <tableColumn id="5" xr3:uid="{8DEE3150-7E8A-4B01-959D-A2534AB0CA2C}" name="2-KOLO" dataDxfId="17"/>
    <tableColumn id="6" xr3:uid="{A76D483E-7247-44F0-B145-0EBAD82A68F6}" name="3-KOLO" dataDxfId="16"/>
    <tableColumn id="7" xr3:uid="{290283B3-1653-4318-B628-FCDA15D60D17}" name="4-KOLO" dataDxfId="15"/>
    <tableColumn id="8" xr3:uid="{FC288AC9-0CC4-4CE2-9B37-F88692FFFD85}" name="5-KOLO" dataDxfId="14"/>
    <tableColumn id="9" xr3:uid="{0B65C716-610C-4E48-8416-553C4956C5F0}" name="6-KOLO" dataDxfId="13"/>
    <tableColumn id="10" xr3:uid="{19218857-64C8-4346-909A-2E3422BE46E9}" name="Ukupno" dataDxfId="12">
      <calculatedColumnFormula>SUM(Table13[[#This Row],[1-KOLO]:[6-KOLO]])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13F6C2-9FF9-436C-98AD-03E0AC2D3DA7}" name="Table14" displayName="Table14" ref="A1:J14" totalsRowShown="0" headerRowDxfId="11" dataDxfId="10">
  <autoFilter ref="A1:J14" xr:uid="{CA13F6C2-9FF9-436C-98AD-03E0AC2D3DA7}"/>
  <sortState xmlns:xlrd2="http://schemas.microsoft.com/office/spreadsheetml/2017/richdata2" ref="A2:J14">
    <sortCondition descending="1" ref="J2:J14"/>
  </sortState>
  <tableColumns count="10">
    <tableColumn id="1" xr3:uid="{0E0032B4-793A-450E-9DEA-9A154F6C247C}" name="Klub" dataDxfId="9"/>
    <tableColumn id="2" xr3:uid="{4F4A3C44-29F3-4608-82CA-AB86DD296129}" name="Member ID" dataDxfId="8"/>
    <tableColumn id="3" xr3:uid="{125CB647-A25D-4CBE-9BE6-AEE0C7E17DBD}" name="Ime i prezime" dataDxfId="7"/>
    <tableColumn id="4" xr3:uid="{8147BF58-9462-4466-8579-77B41A0586A0}" name="1-KOLO" dataDxfId="6"/>
    <tableColumn id="5" xr3:uid="{44EF15EE-668B-410A-918F-5351F07C1F6B}" name="2-KOLO" dataDxfId="5"/>
    <tableColumn id="6" xr3:uid="{40FDF9B2-6F61-4FCD-BE7E-CCB46C90523B}" name="3-KOLO" dataDxfId="4"/>
    <tableColumn id="7" xr3:uid="{902D6DD1-0525-45EA-8BAD-86D0300496D2}" name="4-KOLO" dataDxfId="3"/>
    <tableColumn id="8" xr3:uid="{0BBD1B18-57D6-4DDB-9B19-77339300541D}" name="5-KOLO" dataDxfId="2"/>
    <tableColumn id="9" xr3:uid="{A999D013-59F1-48E3-8659-7D5D100BC289}" name="6-KOLO" dataDxfId="1"/>
    <tableColumn id="10" xr3:uid="{96D3D414-CA86-48B6-A5DB-8940B0A20381}" name="Ukupno" dataDxfId="0">
      <calculatedColumnFormula>SUM(Table14[[#This Row],[1-KOLO]:[6-KOLO]])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2FE3E-142B-40A4-BC7D-5D631AD6579E}" name="Table1" displayName="Table1" ref="A1:J13" totalsRowShown="0" headerRowDxfId="164" dataDxfId="163">
  <autoFilter ref="A1:J13" xr:uid="{5912FE3E-142B-40A4-BC7D-5D631AD6579E}"/>
  <sortState xmlns:xlrd2="http://schemas.microsoft.com/office/spreadsheetml/2017/richdata2" ref="A2:J13">
    <sortCondition descending="1" ref="J2:J13"/>
  </sortState>
  <tableColumns count="10">
    <tableColumn id="1" xr3:uid="{9AD5EA1D-1FB0-4DEA-8D4B-24B04EB2F576}" name="Klub" dataDxfId="162"/>
    <tableColumn id="2" xr3:uid="{B470E4FA-03E8-4C92-A932-68452D2CB3D3}" name="Member ID" dataDxfId="161"/>
    <tableColumn id="3" xr3:uid="{565D851B-4945-48C8-A7C9-A6638FB3B959}" name="Ime i prezime" dataDxfId="160"/>
    <tableColumn id="4" xr3:uid="{EFB7144A-AC40-4A52-B6BB-7EF2E891A6E0}" name="1-KOLO" dataDxfId="159"/>
    <tableColumn id="5" xr3:uid="{16FB1DCF-789D-4615-96F1-48EF9FD79335}" name="2-KOLO" dataDxfId="158"/>
    <tableColumn id="6" xr3:uid="{DFB1CADA-D7B7-48BD-A4F3-A4FDFC5F4AAC}" name="3-KOLO" dataDxfId="157"/>
    <tableColumn id="7" xr3:uid="{BF4C0722-EE98-4044-9ADD-BEFD913CD08F}" name="4-KOLO" dataDxfId="156"/>
    <tableColumn id="8" xr3:uid="{43A9606F-35F3-4807-B119-21460DC8A4C4}" name="5-KOLO" dataDxfId="155"/>
    <tableColumn id="9" xr3:uid="{2C5E8E5E-9922-4932-89C9-C7C9132C49A7}" name="6-KOLO" dataDxfId="154"/>
    <tableColumn id="10" xr3:uid="{F6D32253-00BF-4ABD-9A06-37CA11BE6073}" name="Ukupno" dataDxfId="153">
      <calculatedColumnFormula>SUM(Table1[[#This Row],[1-KOLO]:[6-KOLO]])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23CD28-0F3C-43FB-A77F-C6EB7173DF5B}" name="Table5" displayName="Table5" ref="A1:J15" totalsRowShown="0">
  <autoFilter ref="A1:J15" xr:uid="{0F23CD28-0F3C-43FB-A77F-C6EB7173DF5B}"/>
  <sortState xmlns:xlrd2="http://schemas.microsoft.com/office/spreadsheetml/2017/richdata2" ref="A2:J15">
    <sortCondition descending="1" ref="J2:J15"/>
  </sortState>
  <tableColumns count="10">
    <tableColumn id="1" xr3:uid="{3B6AB02A-5020-4171-BB47-E48DEFD2049A}" name="Klub"/>
    <tableColumn id="2" xr3:uid="{518F7EE4-A9C8-4A9A-8612-4E376635C075}" name="Member ID"/>
    <tableColumn id="3" xr3:uid="{CF82DF64-5C39-4E75-94F4-0806E3F90670}" name="Ime i prezime"/>
    <tableColumn id="4" xr3:uid="{D913333A-BEA5-42BA-9965-E32AAA2B43B7}" name="1-KOLO" dataDxfId="152"/>
    <tableColumn id="5" xr3:uid="{EF7EFE76-C96E-4BFD-9317-D1579316F545}" name="2-KOLO" dataDxfId="151"/>
    <tableColumn id="6" xr3:uid="{E846ECE4-3F6F-4C72-A8CA-406BBF5D5DBA}" name="3-KOLO" dataDxfId="150"/>
    <tableColumn id="7" xr3:uid="{2B4CCBB8-6EA5-41F3-B080-2C172E4399D6}" name="4-KOLO" dataDxfId="149"/>
    <tableColumn id="8" xr3:uid="{9F20EDB6-A4CD-4CE6-B30B-F5186F1D1F85}" name="5-KOLO" dataDxfId="148"/>
    <tableColumn id="9" xr3:uid="{CBF67145-8DBB-4FA6-84BD-A8A41FBD9BEF}" name="6-KOLO" dataDxfId="147"/>
    <tableColumn id="10" xr3:uid="{178E7D3A-5623-4D43-8303-7BAA00195282}" name="Ukupno" dataDxfId="146">
      <calculatedColumnFormula>SUM(Table5[[#This Row],[1-KOLO]:[6-KOLO]])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C2C05D-953E-42C5-9459-0087DDC3509B}" name="Table2" displayName="Table2" ref="A1:J18" totalsRowShown="0" headerRowDxfId="145" dataDxfId="143" headerRowBorderDxfId="144" tableBorderDxfId="142">
  <autoFilter ref="A1:J18" xr:uid="{40C2C05D-953E-42C5-9459-0087DDC3509B}"/>
  <sortState xmlns:xlrd2="http://schemas.microsoft.com/office/spreadsheetml/2017/richdata2" ref="A2:J18">
    <sortCondition descending="1" ref="J2:J18"/>
  </sortState>
  <tableColumns count="10">
    <tableColumn id="1" xr3:uid="{4430FAB9-6EA4-483C-AC80-1EA9C6DBD659}" name="Klub" dataDxfId="141"/>
    <tableColumn id="2" xr3:uid="{01AEEEDD-C1DF-4A85-B741-A0E9E4EF76D3}" name="Member ID" dataDxfId="140"/>
    <tableColumn id="3" xr3:uid="{95E17323-B81F-445F-AD34-4979FDF886B4}" name="Ime i prezime" dataDxfId="139"/>
    <tableColumn id="4" xr3:uid="{4C5BEB57-6BE0-43C2-987A-36EE1382642B}" name="1-KOLO" dataDxfId="138"/>
    <tableColumn id="5" xr3:uid="{24B0804B-6185-40D1-B6EF-92A7ECAE64E7}" name="2-KOLO" dataDxfId="137"/>
    <tableColumn id="6" xr3:uid="{87692695-AF9E-48A7-ABBC-4CA02C223A48}" name="3-KOLO" dataDxfId="136"/>
    <tableColumn id="7" xr3:uid="{234E511E-EB20-4967-B87D-20D9F20C1161}" name="4-KOLO" dataDxfId="135"/>
    <tableColumn id="8" xr3:uid="{B23CF77F-9FED-4203-AF06-2A5912D9DF9C}" name="5-KOLO" dataDxfId="134"/>
    <tableColumn id="9" xr3:uid="{8E667F92-EFE0-4DAF-8B99-CDAB91C67F3A}" name="6-KOLO" dataDxfId="133"/>
    <tableColumn id="10" xr3:uid="{C636DC3C-EDBD-40DF-AEEC-E93B97C17860}" name="Ukupno" dataDxfId="132">
      <calculatedColumnFormula>SUM(Table2[[#This Row],[1-KOLO]:[6-KOLO]])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B57A46-E39F-40B4-B617-438937F7598F}" name="Table6" displayName="Table6" ref="A1:J34" totalsRowShown="0" headerRowDxfId="131" dataDxfId="130">
  <autoFilter ref="A1:J34" xr:uid="{F4B57A46-E39F-40B4-B617-438937F7598F}"/>
  <sortState xmlns:xlrd2="http://schemas.microsoft.com/office/spreadsheetml/2017/richdata2" ref="A2:J34">
    <sortCondition descending="1" ref="J2:J34"/>
  </sortState>
  <tableColumns count="10">
    <tableColumn id="1" xr3:uid="{8C7678E6-7D46-4748-8FA1-A666FE108182}" name="Klub" dataDxfId="129"/>
    <tableColumn id="2" xr3:uid="{BF11695B-4618-44EF-8A7E-BB8F6795FEA6}" name="Member ID" dataDxfId="128"/>
    <tableColumn id="3" xr3:uid="{138ED951-27AF-405E-B2A8-8122C8CA67CA}" name="Ime i prezime" dataDxfId="127"/>
    <tableColumn id="4" xr3:uid="{71630004-6B67-4EB3-BF3B-D438AE3FF00C}" name="1-KOLO" dataDxfId="126"/>
    <tableColumn id="5" xr3:uid="{517DB1B3-93AC-4842-816D-1DB518F118C5}" name="2-KOLO" dataDxfId="125"/>
    <tableColumn id="6" xr3:uid="{DDE9AE9C-4F0D-4435-847F-552A0FC4673D}" name="3-KOLO" dataDxfId="124"/>
    <tableColumn id="7" xr3:uid="{CC6EAFE9-4588-4F6F-8F1F-FA525267ADFF}" name="4-KOLO" dataDxfId="123"/>
    <tableColumn id="8" xr3:uid="{8DB04148-7221-44D3-AE6B-616644497ECC}" name="5-KOLO" dataDxfId="122"/>
    <tableColumn id="9" xr3:uid="{F45B41E6-7CA3-4C94-89A8-45852CAEF901}" name="6-KOLO" dataDxfId="121"/>
    <tableColumn id="10" xr3:uid="{03D100F6-289F-4D3B-B661-7B34FFB24A43}" name="Ukupno" dataDxfId="120">
      <calculatedColumnFormula>SUM(Table6[[#This Row],[1-KOLO]:[6-KOLO]])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4D0619-42FA-40BD-8528-29FEB687EDA7}" name="Table9" displayName="Table9" ref="A1:J9" totalsRowShown="0" headerRowDxfId="119" dataDxfId="118">
  <autoFilter ref="A1:J9" xr:uid="{994D0619-42FA-40BD-8528-29FEB687EDA7}"/>
  <sortState xmlns:xlrd2="http://schemas.microsoft.com/office/spreadsheetml/2017/richdata2" ref="A2:J9">
    <sortCondition descending="1" ref="J2:J9"/>
  </sortState>
  <tableColumns count="10">
    <tableColumn id="1" xr3:uid="{16735BF7-F84C-4D51-B5B8-9FEDEF65B3CC}" name="Klub" dataDxfId="117"/>
    <tableColumn id="2" xr3:uid="{E304A867-265F-4AF5-80D9-B57DC82D6CAB}" name="Member ID" dataDxfId="116"/>
    <tableColumn id="3" xr3:uid="{A2E167CC-1B1D-48A5-8A20-23C16B19A4F7}" name="Ime i prezime" dataDxfId="115"/>
    <tableColumn id="4" xr3:uid="{AADEEEC3-B4A2-4EA9-815E-1441F5F773B2}" name="1-KOLO" dataDxfId="114"/>
    <tableColumn id="5" xr3:uid="{A5AF8D3F-0BE8-4EA6-AE1B-34D7F8D61919}" name="2-KOLO" dataDxfId="113"/>
    <tableColumn id="6" xr3:uid="{0A8A9251-EF33-4B41-A75C-AC829B2FECA3}" name="3-KOLO" dataDxfId="112"/>
    <tableColumn id="7" xr3:uid="{B745EDCA-6FAA-4821-9C9A-BDE221C4246D}" name="4-KOLO" dataDxfId="111"/>
    <tableColumn id="8" xr3:uid="{038FDFBC-BFD3-4EC7-8428-DF5B27879296}" name="5-KOLO" dataDxfId="110"/>
    <tableColumn id="9" xr3:uid="{BB2CBF3D-3D47-4225-B23A-CB877BB875A7}" name="6-KOLO" dataDxfId="109"/>
    <tableColumn id="10" xr3:uid="{8ACA87E7-51E8-414A-BBAD-027A2244DBB7}" name="Ukupno" dataDxfId="108">
      <calculatedColumnFormula>SUM(Table9[[#This Row],[1-KOLO]:[6-KOLO]])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C971E9-3A5F-4004-9F17-CBEB92A28367}" name="Table10" displayName="Table10" ref="A1:J22" totalsRowShown="0" headerRowDxfId="107" dataDxfId="106">
  <autoFilter ref="A1:J22" xr:uid="{1AC971E9-3A5F-4004-9F17-CBEB92A28367}"/>
  <sortState xmlns:xlrd2="http://schemas.microsoft.com/office/spreadsheetml/2017/richdata2" ref="A2:J22">
    <sortCondition descending="1" ref="J2:J22"/>
  </sortState>
  <tableColumns count="10">
    <tableColumn id="1" xr3:uid="{1DD1548D-2F63-41E9-B4D3-ED7EA66B5061}" name="Klub" dataDxfId="105"/>
    <tableColumn id="2" xr3:uid="{F052F8AA-9AAA-4A4F-A911-407B1E61D77C}" name="Member ID" dataDxfId="104"/>
    <tableColumn id="3" xr3:uid="{56E65C93-F23F-470C-9D2A-E2088DB4F02B}" name="Ime i prezime" dataDxfId="103"/>
    <tableColumn id="4" xr3:uid="{E3D6096C-3BDA-4E3C-9951-F974BB724FBC}" name="1-KOLO" dataDxfId="102"/>
    <tableColumn id="5" xr3:uid="{C0D7EFE2-BCBE-40C8-810C-34BB54BE8B61}" name="2-KOLO" dataDxfId="101"/>
    <tableColumn id="6" xr3:uid="{48268416-6745-4CFE-8F99-43715F7F636D}" name="3-KOLO" dataDxfId="100"/>
    <tableColumn id="7" xr3:uid="{05DD2589-2412-4B41-B082-B7782866AF14}" name="4-KOLO" dataDxfId="99"/>
    <tableColumn id="8" xr3:uid="{EA9D02EA-8C63-4917-B5E9-D3F5B1DF854A}" name="5-KOLO" dataDxfId="98"/>
    <tableColumn id="9" xr3:uid="{6ED9164C-296E-4374-AC9E-1F4DFA784C5B}" name="6-KOLO" dataDxfId="97"/>
    <tableColumn id="10" xr3:uid="{B8EBBF63-E58B-4C47-AF0C-5EECB1F77C8B}" name="Ukupno" dataDxfId="96">
      <calculatedColumnFormula>SUM(Table10[[#This Row],[1-KOLO]:[6-KOLO]])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8AA83A-F811-40D7-AEDD-6E8CE175D24A}" name="Table3" displayName="Table3" ref="A1:J32" totalsRowShown="0" headerRowDxfId="95" dataDxfId="94">
  <autoFilter ref="A1:J32" xr:uid="{E18AA83A-F811-40D7-AEDD-6E8CE175D24A}"/>
  <sortState xmlns:xlrd2="http://schemas.microsoft.com/office/spreadsheetml/2017/richdata2" ref="A2:J32">
    <sortCondition descending="1" ref="J2:J32"/>
  </sortState>
  <tableColumns count="10">
    <tableColumn id="1" xr3:uid="{5AA275EF-C048-4116-B8D2-56E740A7FF49}" name="Klub" dataDxfId="93"/>
    <tableColumn id="2" xr3:uid="{75882ABF-C553-4F74-A3FB-76CCB2E3EFBC}" name="Member ID" dataDxfId="92"/>
    <tableColumn id="3" xr3:uid="{3EFCB81C-533C-4B0C-8A46-44576D181519}" name="Ime i prezime" dataDxfId="91"/>
    <tableColumn id="4" xr3:uid="{D68CCA50-3BF7-4C7E-9DDE-5D6DD1589FF1}" name="1-KOLO" dataDxfId="90"/>
    <tableColumn id="5" xr3:uid="{B20B5CDE-66AD-4827-9ECF-5C085B739313}" name="2-KOLO" dataDxfId="89"/>
    <tableColumn id="6" xr3:uid="{27AFD7D6-0607-46F1-9089-1A17B4860013}" name="3-KOLO" dataDxfId="88"/>
    <tableColumn id="7" xr3:uid="{D4E8B242-B04C-4D37-8DC6-3E2BCCA8E990}" name="4-KOLO" dataDxfId="87"/>
    <tableColumn id="8" xr3:uid="{14AE0FE4-6A2B-4A7B-A27D-285297AF2A92}" name="5-KOLO" dataDxfId="86"/>
    <tableColumn id="9" xr3:uid="{ACDFE893-0FC2-405C-90D4-23870CFBF095}" name="6-KOLO" dataDxfId="85"/>
    <tableColumn id="10" xr3:uid="{39E552A7-06B7-4CBE-AF39-FC98A788EDF7}" name="Ukupno" dataDxfId="84">
      <calculatedColumnFormula>SUM(Table3[[#This Row],[1-KOLO]:[6-KOLO]])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B34DCA-0C87-4BE3-A0EF-DF30BC7E84E2}" name="Table7" displayName="Table7" ref="A1:J26" totalsRowShown="0" headerRowDxfId="83" dataDxfId="82">
  <autoFilter ref="A1:J26" xr:uid="{7BB34DCA-0C87-4BE3-A0EF-DF30BC7E84E2}"/>
  <sortState xmlns:xlrd2="http://schemas.microsoft.com/office/spreadsheetml/2017/richdata2" ref="A2:J26">
    <sortCondition descending="1" ref="J2:J26"/>
  </sortState>
  <tableColumns count="10">
    <tableColumn id="1" xr3:uid="{0B5127EF-D273-4D70-8177-7AF797519F49}" name="Klub" dataDxfId="81"/>
    <tableColumn id="2" xr3:uid="{2129DCA1-9D78-491C-A5F6-28DDC6BA44A8}" name="Member ID" dataDxfId="80"/>
    <tableColumn id="3" xr3:uid="{FF1A43C0-E92A-41DC-8DF5-D382A3728305}" name="Ime i prezime" dataDxfId="79"/>
    <tableColumn id="4" xr3:uid="{4ADADBE4-07B5-40CC-8A40-35DE3BB7587C}" name="1-KOLO" dataDxfId="78"/>
    <tableColumn id="5" xr3:uid="{1455892E-6F6D-4C29-9691-256C471DABE3}" name="2-KOLO" dataDxfId="77"/>
    <tableColumn id="6" xr3:uid="{9A232339-7DA0-43E0-94E4-BDF86C1BFBEB}" name="3-KOLO" dataDxfId="76"/>
    <tableColumn id="7" xr3:uid="{83296420-7F35-4D98-80D3-842C137E035F}" name="4-KOLO" dataDxfId="75"/>
    <tableColumn id="8" xr3:uid="{3526DD29-E9E8-40A8-9FE8-826436E2A387}" name="5-KOLO" dataDxfId="74"/>
    <tableColumn id="9" xr3:uid="{F67DAD15-5290-449B-9274-DB332448EB41}" name="6-KOLO" dataDxfId="73"/>
    <tableColumn id="10" xr3:uid="{D6388C67-9674-4F6D-A6EE-45FEB1239BBA}" name="Ukupno" dataDxfId="72">
      <calculatedColumnFormula>SUM(Table7[[#This Row],[1-KOLO]:[6-KOLO]])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572E-677A-4DF5-A4C7-091C6B0C61FF}">
  <dimension ref="A1:J6"/>
  <sheetViews>
    <sheetView workbookViewId="0">
      <selection activeCell="D3" sqref="D3"/>
    </sheetView>
  </sheetViews>
  <sheetFormatPr defaultRowHeight="15" x14ac:dyDescent="0.25"/>
  <cols>
    <col min="1" max="1" width="19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26</v>
      </c>
      <c r="B2" t="s">
        <v>111</v>
      </c>
      <c r="C2" t="s">
        <v>112</v>
      </c>
      <c r="D2">
        <v>100</v>
      </c>
      <c r="E2">
        <v>100</v>
      </c>
      <c r="F2" s="6"/>
      <c r="G2" s="6"/>
      <c r="H2" s="6"/>
      <c r="I2" s="6"/>
      <c r="J2" s="6">
        <f>SUM(Table15[[#This Row],[1-KOLO]:[6-KOLO]])</f>
        <v>200</v>
      </c>
    </row>
    <row r="3" spans="1:10" x14ac:dyDescent="0.25">
      <c r="A3" t="s">
        <v>7</v>
      </c>
      <c r="B3" t="s">
        <v>2</v>
      </c>
      <c r="C3" t="s">
        <v>3</v>
      </c>
      <c r="D3">
        <v>70</v>
      </c>
      <c r="E3">
        <v>60</v>
      </c>
      <c r="F3" s="6"/>
      <c r="G3" s="6"/>
      <c r="H3" s="6"/>
      <c r="I3" s="6"/>
      <c r="J3" s="6">
        <f>SUM(Table15[[#This Row],[1-KOLO]:[6-KOLO]])</f>
        <v>130</v>
      </c>
    </row>
    <row r="4" spans="1:10" x14ac:dyDescent="0.25">
      <c r="A4" t="s">
        <v>8</v>
      </c>
      <c r="B4" t="s">
        <v>191</v>
      </c>
      <c r="C4" t="s">
        <v>192</v>
      </c>
      <c r="D4">
        <v>80</v>
      </c>
      <c r="E4"/>
      <c r="F4" s="6"/>
      <c r="G4" s="6"/>
      <c r="H4" s="6"/>
      <c r="I4" s="6"/>
      <c r="J4" s="6">
        <f>SUM(Table15[[#This Row],[1-KOLO]:[6-KOLO]])</f>
        <v>80</v>
      </c>
    </row>
    <row r="5" spans="1:10" x14ac:dyDescent="0.25">
      <c r="A5" t="s">
        <v>8</v>
      </c>
      <c r="B5" t="s">
        <v>195</v>
      </c>
      <c r="C5" t="s">
        <v>196</v>
      </c>
      <c r="D5"/>
      <c r="E5">
        <v>80</v>
      </c>
      <c r="F5" s="6"/>
      <c r="G5" s="6"/>
      <c r="H5" s="6"/>
      <c r="I5" s="6"/>
      <c r="J5" s="6">
        <f>SUM(Table15[[#This Row],[1-KOLO]:[6-KOLO]])</f>
        <v>80</v>
      </c>
    </row>
    <row r="6" spans="1:10" x14ac:dyDescent="0.25">
      <c r="A6" t="s">
        <v>23</v>
      </c>
      <c r="B6" t="s">
        <v>193</v>
      </c>
      <c r="C6" t="s">
        <v>194</v>
      </c>
      <c r="D6"/>
      <c r="E6">
        <v>70</v>
      </c>
      <c r="F6" s="6"/>
      <c r="G6" s="6"/>
      <c r="H6" s="6"/>
      <c r="I6" s="6"/>
      <c r="J6" s="6">
        <f>SUM(Table15[[#This Row],[1-KOLO]:[6-KOLO]])</f>
        <v>70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5CD5-B9B6-4118-98C7-5C9450ECF38A}">
  <dimension ref="A1:J18"/>
  <sheetViews>
    <sheetView workbookViewId="0">
      <selection activeCell="A2" sqref="A2:F18"/>
    </sheetView>
  </sheetViews>
  <sheetFormatPr defaultRowHeight="15" x14ac:dyDescent="0.25"/>
  <cols>
    <col min="1" max="1" width="19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51</v>
      </c>
      <c r="B2" t="s">
        <v>52</v>
      </c>
      <c r="C2" t="s">
        <v>53</v>
      </c>
      <c r="D2">
        <v>80</v>
      </c>
      <c r="E2">
        <v>70</v>
      </c>
      <c r="F2" s="6">
        <v>70</v>
      </c>
      <c r="G2" s="6"/>
      <c r="H2" s="6"/>
      <c r="I2" s="6"/>
      <c r="J2" s="6">
        <f>SUM(Table11[[#This Row],[1-KOLO]:[6-KOLO]])</f>
        <v>220</v>
      </c>
    </row>
    <row r="3" spans="1:10" x14ac:dyDescent="0.25">
      <c r="A3" s="1" t="s">
        <v>26</v>
      </c>
      <c r="B3" s="1" t="s">
        <v>27</v>
      </c>
      <c r="C3" s="1" t="s">
        <v>28</v>
      </c>
      <c r="D3" s="6">
        <v>100</v>
      </c>
      <c r="E3" s="6">
        <v>100</v>
      </c>
      <c r="F3" s="6"/>
      <c r="G3" s="6"/>
      <c r="H3" s="6"/>
      <c r="I3" s="6"/>
      <c r="J3" s="6">
        <f>SUM(Table11[[#This Row],[1-KOLO]:[6-KOLO]])</f>
        <v>200</v>
      </c>
    </row>
    <row r="4" spans="1:10" x14ac:dyDescent="0.25">
      <c r="A4" t="s">
        <v>6</v>
      </c>
      <c r="B4" t="s">
        <v>43</v>
      </c>
      <c r="C4" t="s">
        <v>44</v>
      </c>
      <c r="D4">
        <v>60</v>
      </c>
      <c r="E4"/>
      <c r="F4" s="6">
        <v>80</v>
      </c>
      <c r="G4" s="6"/>
      <c r="H4" s="6"/>
      <c r="I4" s="6"/>
      <c r="J4" s="6">
        <f>SUM(Table11[[#This Row],[1-KOLO]:[6-KOLO]])</f>
        <v>140</v>
      </c>
    </row>
    <row r="5" spans="1:10" x14ac:dyDescent="0.25">
      <c r="A5" t="s">
        <v>51</v>
      </c>
      <c r="B5" t="s">
        <v>258</v>
      </c>
      <c r="C5" t="s">
        <v>73</v>
      </c>
      <c r="D5"/>
      <c r="E5">
        <v>70</v>
      </c>
      <c r="F5" s="6">
        <v>70</v>
      </c>
      <c r="G5" s="6"/>
      <c r="H5" s="6"/>
      <c r="I5" s="6"/>
      <c r="J5" s="6">
        <f>SUM(Table11[[#This Row],[1-KOLO]:[6-KOLO]])</f>
        <v>140</v>
      </c>
    </row>
    <row r="6" spans="1:10" x14ac:dyDescent="0.25">
      <c r="A6" t="s">
        <v>23</v>
      </c>
      <c r="B6" t="s">
        <v>47</v>
      </c>
      <c r="C6" t="s">
        <v>48</v>
      </c>
      <c r="D6">
        <v>70</v>
      </c>
      <c r="E6">
        <v>60</v>
      </c>
      <c r="F6" s="6"/>
      <c r="G6" s="6"/>
      <c r="H6" s="6"/>
      <c r="I6" s="6"/>
      <c r="J6" s="6">
        <f>SUM(Table11[[#This Row],[1-KOLO]:[6-KOLO]])</f>
        <v>130</v>
      </c>
    </row>
    <row r="7" spans="1:10" x14ac:dyDescent="0.25">
      <c r="A7" t="s">
        <v>23</v>
      </c>
      <c r="B7" t="s">
        <v>49</v>
      </c>
      <c r="C7" t="s">
        <v>50</v>
      </c>
      <c r="D7">
        <v>70</v>
      </c>
      <c r="E7">
        <v>60</v>
      </c>
      <c r="F7" s="6"/>
      <c r="G7" s="6"/>
      <c r="H7" s="6"/>
      <c r="I7" s="6"/>
      <c r="J7" s="6">
        <f>SUM(Table11[[#This Row],[1-KOLO]:[6-KOLO]])</f>
        <v>130</v>
      </c>
    </row>
    <row r="8" spans="1:10" x14ac:dyDescent="0.25">
      <c r="A8" s="1" t="s">
        <v>26</v>
      </c>
      <c r="B8" s="1" t="s">
        <v>89</v>
      </c>
      <c r="C8" s="1" t="s">
        <v>90</v>
      </c>
      <c r="D8" s="6">
        <v>100</v>
      </c>
      <c r="E8" s="6"/>
      <c r="F8" s="6"/>
      <c r="G8" s="6"/>
      <c r="H8" s="6"/>
      <c r="I8" s="6"/>
      <c r="J8" s="6">
        <f>SUM(Table11[[#This Row],[1-KOLO]:[6-KOLO]])</f>
        <v>100</v>
      </c>
    </row>
    <row r="9" spans="1:10" x14ac:dyDescent="0.25">
      <c r="A9" s="1" t="s">
        <v>26</v>
      </c>
      <c r="B9" s="1" t="s">
        <v>225</v>
      </c>
      <c r="C9" s="1" t="s">
        <v>226</v>
      </c>
      <c r="D9" s="6"/>
      <c r="E9" s="6">
        <v>100</v>
      </c>
      <c r="F9" s="6"/>
      <c r="G9" s="6"/>
      <c r="H9" s="6"/>
      <c r="I9" s="6"/>
      <c r="J9" s="6">
        <f>SUM(Table11[[#This Row],[1-KOLO]:[6-KOLO]])</f>
        <v>100</v>
      </c>
    </row>
    <row r="10" spans="1:10" x14ac:dyDescent="0.25">
      <c r="A10" t="s">
        <v>6</v>
      </c>
      <c r="B10" t="s">
        <v>21</v>
      </c>
      <c r="C10" t="s">
        <v>22</v>
      </c>
      <c r="D10"/>
      <c r="E10"/>
      <c r="F10" s="6">
        <v>80</v>
      </c>
      <c r="G10" s="6"/>
      <c r="H10" s="6"/>
      <c r="I10" s="6"/>
      <c r="J10" s="6">
        <f>SUM(Table11[[#This Row],[1-KOLO]:[6-KOLO]])</f>
        <v>80</v>
      </c>
    </row>
    <row r="11" spans="1:10" x14ac:dyDescent="0.25">
      <c r="A11" t="s">
        <v>51</v>
      </c>
      <c r="B11" t="s">
        <v>54</v>
      </c>
      <c r="C11" t="s">
        <v>55</v>
      </c>
      <c r="D11">
        <v>80</v>
      </c>
      <c r="E11"/>
      <c r="F11" s="6"/>
      <c r="G11" s="6"/>
      <c r="H11" s="6"/>
      <c r="I11" s="6"/>
      <c r="J11" s="6">
        <f>SUM(Table11[[#This Row],[1-KOLO]:[6-KOLO]])</f>
        <v>80</v>
      </c>
    </row>
    <row r="12" spans="1:10" x14ac:dyDescent="0.25">
      <c r="A12" s="1" t="s">
        <v>26</v>
      </c>
      <c r="B12" s="1" t="s">
        <v>29</v>
      </c>
      <c r="C12" s="1" t="s">
        <v>30</v>
      </c>
      <c r="D12" s="6"/>
      <c r="E12" s="6">
        <v>80</v>
      </c>
      <c r="F12" s="6"/>
      <c r="G12" s="6"/>
      <c r="H12" s="6"/>
      <c r="I12" s="6"/>
      <c r="J12" s="6">
        <f>SUM(Table11[[#This Row],[1-KOLO]:[6-KOLO]])</f>
        <v>80</v>
      </c>
    </row>
    <row r="13" spans="1:10" x14ac:dyDescent="0.25">
      <c r="A13" s="1" t="s">
        <v>26</v>
      </c>
      <c r="B13" s="1" t="s">
        <v>31</v>
      </c>
      <c r="C13" s="1" t="s">
        <v>32</v>
      </c>
      <c r="D13" s="6"/>
      <c r="E13" s="6">
        <v>80</v>
      </c>
      <c r="F13" s="6"/>
      <c r="G13" s="6"/>
      <c r="H13" s="6"/>
      <c r="I13" s="6"/>
      <c r="J13" s="6">
        <f>SUM(Table11[[#This Row],[1-KOLO]:[6-KOLO]])</f>
        <v>80</v>
      </c>
    </row>
    <row r="14" spans="1:10" x14ac:dyDescent="0.25">
      <c r="A14" t="s">
        <v>6</v>
      </c>
      <c r="B14" t="s">
        <v>45</v>
      </c>
      <c r="C14" t="s">
        <v>46</v>
      </c>
      <c r="D14">
        <v>60</v>
      </c>
      <c r="E14"/>
      <c r="F14" s="6"/>
      <c r="G14" s="6"/>
      <c r="H14" s="6"/>
      <c r="I14" s="6"/>
      <c r="J14" s="6">
        <f>SUM(Table11[[#This Row],[1-KOLO]:[6-KOLO]])</f>
        <v>60</v>
      </c>
    </row>
    <row r="15" spans="1:10" x14ac:dyDescent="0.25">
      <c r="A15" t="s">
        <v>208</v>
      </c>
      <c r="B15" t="s">
        <v>267</v>
      </c>
      <c r="C15" t="s">
        <v>268</v>
      </c>
      <c r="D15"/>
      <c r="E15"/>
      <c r="F15" s="6">
        <v>60</v>
      </c>
      <c r="G15" s="6"/>
      <c r="H15" s="6"/>
      <c r="I15" s="6"/>
      <c r="J15" s="6">
        <f>SUM(Table11[[#This Row],[1-KOLO]:[6-KOLO]])</f>
        <v>60</v>
      </c>
    </row>
    <row r="16" spans="1:10" x14ac:dyDescent="0.25">
      <c r="A16" t="s">
        <v>208</v>
      </c>
      <c r="B16" t="s">
        <v>321</v>
      </c>
      <c r="C16" t="s">
        <v>322</v>
      </c>
      <c r="D16"/>
      <c r="E16"/>
      <c r="F16" s="6">
        <v>60</v>
      </c>
      <c r="G16" s="6"/>
      <c r="H16" s="6"/>
      <c r="I16" s="6"/>
      <c r="J16" s="6">
        <f>SUM(Table11[[#This Row],[1-KOLO]:[6-KOLO]])</f>
        <v>60</v>
      </c>
    </row>
    <row r="17" spans="1:10" x14ac:dyDescent="0.25">
      <c r="A17" t="s">
        <v>6</v>
      </c>
      <c r="B17" t="s">
        <v>330</v>
      </c>
      <c r="C17" t="s">
        <v>331</v>
      </c>
      <c r="D17"/>
      <c r="E17"/>
      <c r="F17" s="6">
        <v>50</v>
      </c>
      <c r="G17" s="6"/>
      <c r="H17" s="6"/>
      <c r="I17" s="6"/>
      <c r="J17" s="6">
        <f>SUM(Table11[[#This Row],[1-KOLO]:[6-KOLO]])</f>
        <v>50</v>
      </c>
    </row>
    <row r="18" spans="1:10" x14ac:dyDescent="0.25">
      <c r="A18" t="s">
        <v>6</v>
      </c>
      <c r="B18" t="s">
        <v>332</v>
      </c>
      <c r="C18" t="s">
        <v>333</v>
      </c>
      <c r="D18"/>
      <c r="E18"/>
      <c r="F18" s="6">
        <v>50</v>
      </c>
      <c r="G18" s="6"/>
      <c r="H18" s="6"/>
      <c r="I18" s="6"/>
      <c r="J18" s="6">
        <f>SUM(Table11[[#This Row],[1-KOLO]:[6-KOLO]])</f>
        <v>50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DD16-D8B5-4B56-823E-C46E92A8E1E1}">
  <dimension ref="A1:J21"/>
  <sheetViews>
    <sheetView workbookViewId="0">
      <selection activeCell="A2" sqref="A2:F21"/>
    </sheetView>
  </sheetViews>
  <sheetFormatPr defaultRowHeight="15" x14ac:dyDescent="0.25"/>
  <cols>
    <col min="1" max="1" width="18.710937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51</v>
      </c>
      <c r="B2" t="s">
        <v>147</v>
      </c>
      <c r="C2" t="s">
        <v>148</v>
      </c>
      <c r="D2">
        <v>80</v>
      </c>
      <c r="E2">
        <v>100</v>
      </c>
      <c r="F2" s="6">
        <v>70</v>
      </c>
      <c r="G2" s="6"/>
      <c r="H2" s="6"/>
      <c r="I2" s="6"/>
      <c r="J2" s="6">
        <f>SUM(Table12[[#This Row],[1-KOLO]:[6-KOLO]])</f>
        <v>250</v>
      </c>
    </row>
    <row r="3" spans="1:10" x14ac:dyDescent="0.25">
      <c r="A3" t="s">
        <v>7</v>
      </c>
      <c r="B3" t="s">
        <v>149</v>
      </c>
      <c r="C3" t="s">
        <v>150</v>
      </c>
      <c r="D3">
        <v>70</v>
      </c>
      <c r="E3">
        <v>70</v>
      </c>
      <c r="F3" s="6">
        <v>100</v>
      </c>
      <c r="G3" s="6"/>
      <c r="H3" s="6"/>
      <c r="I3" s="6"/>
      <c r="J3" s="6">
        <f>SUM(Table12[[#This Row],[1-KOLO]:[6-KOLO]])</f>
        <v>240</v>
      </c>
    </row>
    <row r="4" spans="1:10" x14ac:dyDescent="0.25">
      <c r="A4" s="1" t="s">
        <v>26</v>
      </c>
      <c r="B4" s="1" t="s">
        <v>153</v>
      </c>
      <c r="C4" s="1" t="s">
        <v>154</v>
      </c>
      <c r="D4" s="6">
        <v>60</v>
      </c>
      <c r="E4" s="6">
        <v>80</v>
      </c>
      <c r="F4" s="6">
        <v>100</v>
      </c>
      <c r="G4" s="6"/>
      <c r="H4" s="6"/>
      <c r="I4" s="6"/>
      <c r="J4" s="6">
        <f>SUM(Table12[[#This Row],[1-KOLO]:[6-KOLO]])</f>
        <v>240</v>
      </c>
    </row>
    <row r="5" spans="1:10" x14ac:dyDescent="0.25">
      <c r="A5" t="s">
        <v>51</v>
      </c>
      <c r="B5" t="s">
        <v>145</v>
      </c>
      <c r="C5" t="s">
        <v>146</v>
      </c>
      <c r="D5">
        <v>100</v>
      </c>
      <c r="E5">
        <v>100</v>
      </c>
      <c r="F5" s="6"/>
      <c r="G5" s="6"/>
      <c r="H5" s="6"/>
      <c r="I5" s="6"/>
      <c r="J5" s="6">
        <f>SUM(Table12[[#This Row],[1-KOLO]:[6-KOLO]])</f>
        <v>200</v>
      </c>
    </row>
    <row r="6" spans="1:10" x14ac:dyDescent="0.25">
      <c r="A6" t="s">
        <v>51</v>
      </c>
      <c r="B6" t="s">
        <v>121</v>
      </c>
      <c r="C6" t="s">
        <v>122</v>
      </c>
      <c r="D6">
        <v>80</v>
      </c>
      <c r="E6"/>
      <c r="F6" s="6">
        <v>70</v>
      </c>
      <c r="G6" s="6"/>
      <c r="H6" s="6"/>
      <c r="I6" s="6"/>
      <c r="J6" s="6">
        <f>SUM(Table12[[#This Row],[1-KOLO]:[6-KOLO]])</f>
        <v>150</v>
      </c>
    </row>
    <row r="7" spans="1:10" x14ac:dyDescent="0.25">
      <c r="A7" s="1" t="s">
        <v>8</v>
      </c>
      <c r="B7" s="1" t="s">
        <v>161</v>
      </c>
      <c r="C7" s="1" t="s">
        <v>162</v>
      </c>
      <c r="D7" s="6">
        <v>100</v>
      </c>
      <c r="E7" s="6"/>
      <c r="F7" s="6"/>
      <c r="G7" s="6"/>
      <c r="H7" s="6"/>
      <c r="I7" s="6"/>
      <c r="J7" s="6">
        <f>SUM(Table12[[#This Row],[1-KOLO]:[6-KOLO]])</f>
        <v>100</v>
      </c>
    </row>
    <row r="8" spans="1:10" x14ac:dyDescent="0.25">
      <c r="A8" t="s">
        <v>6</v>
      </c>
      <c r="B8" t="s">
        <v>115</v>
      </c>
      <c r="C8" t="s">
        <v>116</v>
      </c>
      <c r="D8"/>
      <c r="E8"/>
      <c r="F8" s="6">
        <v>80</v>
      </c>
      <c r="G8" s="6"/>
      <c r="H8" s="6"/>
      <c r="I8" s="6"/>
      <c r="J8" s="6">
        <f>SUM(Table12[[#This Row],[1-KOLO]:[6-KOLO]])</f>
        <v>80</v>
      </c>
    </row>
    <row r="9" spans="1:10" x14ac:dyDescent="0.25">
      <c r="A9" t="s">
        <v>6</v>
      </c>
      <c r="B9" t="s">
        <v>326</v>
      </c>
      <c r="C9" t="s">
        <v>327</v>
      </c>
      <c r="D9"/>
      <c r="E9"/>
      <c r="F9" s="6">
        <v>80</v>
      </c>
      <c r="G9" s="6"/>
      <c r="H9" s="6"/>
      <c r="I9" s="6"/>
      <c r="J9" s="6">
        <f>SUM(Table12[[#This Row],[1-KOLO]:[6-KOLO]])</f>
        <v>80</v>
      </c>
    </row>
    <row r="10" spans="1:10" x14ac:dyDescent="0.25">
      <c r="A10" t="s">
        <v>294</v>
      </c>
      <c r="B10" t="s">
        <v>295</v>
      </c>
      <c r="C10" t="s">
        <v>296</v>
      </c>
      <c r="D10"/>
      <c r="E10">
        <v>80</v>
      </c>
      <c r="F10" s="6"/>
      <c r="G10" s="6"/>
      <c r="H10" s="6"/>
      <c r="I10" s="6"/>
      <c r="J10" s="6">
        <f>SUM(Table12[[#This Row],[1-KOLO]:[6-KOLO]])</f>
        <v>80</v>
      </c>
    </row>
    <row r="11" spans="1:10" x14ac:dyDescent="0.25">
      <c r="A11" t="s">
        <v>7</v>
      </c>
      <c r="B11" t="s">
        <v>123</v>
      </c>
      <c r="C11" t="s">
        <v>124</v>
      </c>
      <c r="D11">
        <v>70</v>
      </c>
      <c r="E11"/>
      <c r="F11" s="6"/>
      <c r="G11" s="6"/>
      <c r="H11" s="6"/>
      <c r="I11" s="6"/>
      <c r="J11" s="6">
        <f>SUM(Table12[[#This Row],[1-KOLO]:[6-KOLO]])</f>
        <v>70</v>
      </c>
    </row>
    <row r="12" spans="1:10" x14ac:dyDescent="0.25">
      <c r="A12" t="s">
        <v>7</v>
      </c>
      <c r="B12" t="s">
        <v>297</v>
      </c>
      <c r="C12" t="s">
        <v>298</v>
      </c>
      <c r="D12"/>
      <c r="E12">
        <v>70</v>
      </c>
      <c r="F12" s="6"/>
      <c r="G12" s="6"/>
      <c r="H12" s="6"/>
      <c r="I12" s="6"/>
      <c r="J12" s="6">
        <f>SUM(Table12[[#This Row],[1-KOLO]:[6-KOLO]])</f>
        <v>70</v>
      </c>
    </row>
    <row r="13" spans="1:10" x14ac:dyDescent="0.25">
      <c r="A13" t="s">
        <v>240</v>
      </c>
      <c r="B13" t="s">
        <v>311</v>
      </c>
      <c r="C13" t="s">
        <v>312</v>
      </c>
      <c r="D13"/>
      <c r="E13"/>
      <c r="F13" s="6">
        <v>60</v>
      </c>
      <c r="G13" s="6"/>
      <c r="H13" s="6"/>
      <c r="I13" s="6"/>
      <c r="J13" s="6">
        <f>SUM(Table12[[#This Row],[1-KOLO]:[6-KOLO]])</f>
        <v>60</v>
      </c>
    </row>
    <row r="14" spans="1:10" x14ac:dyDescent="0.25">
      <c r="A14" t="s">
        <v>240</v>
      </c>
      <c r="B14" t="s">
        <v>241</v>
      </c>
      <c r="C14" t="s">
        <v>242</v>
      </c>
      <c r="D14"/>
      <c r="E14"/>
      <c r="F14" s="6">
        <v>60</v>
      </c>
      <c r="G14" s="6"/>
      <c r="H14" s="6"/>
      <c r="I14" s="6"/>
      <c r="J14" s="6">
        <f>SUM(Table12[[#This Row],[1-KOLO]:[6-KOLO]])</f>
        <v>60</v>
      </c>
    </row>
    <row r="15" spans="1:10" x14ac:dyDescent="0.25">
      <c r="A15" t="s">
        <v>26</v>
      </c>
      <c r="B15" t="s">
        <v>151</v>
      </c>
      <c r="C15" t="s">
        <v>152</v>
      </c>
      <c r="D15">
        <v>60</v>
      </c>
      <c r="E15"/>
      <c r="F15" s="6"/>
      <c r="G15" s="6"/>
      <c r="H15" s="6"/>
      <c r="I15" s="6"/>
      <c r="J15" s="6">
        <f>SUM(Table12[[#This Row],[1-KOLO]:[6-KOLO]])</f>
        <v>60</v>
      </c>
    </row>
    <row r="16" spans="1:10" x14ac:dyDescent="0.25">
      <c r="A16" s="1" t="s">
        <v>26</v>
      </c>
      <c r="B16" s="1" t="s">
        <v>299</v>
      </c>
      <c r="C16" s="1" t="s">
        <v>300</v>
      </c>
      <c r="D16" s="6"/>
      <c r="E16" s="6">
        <v>60</v>
      </c>
      <c r="F16" s="6"/>
      <c r="G16" s="6"/>
      <c r="H16" s="6"/>
      <c r="I16" s="6"/>
      <c r="J16" s="6">
        <f>SUM(Table12[[#This Row],[1-KOLO]:[6-KOLO]])</f>
        <v>60</v>
      </c>
    </row>
    <row r="17" spans="1:10" x14ac:dyDescent="0.25">
      <c r="A17" s="1" t="s">
        <v>26</v>
      </c>
      <c r="B17" s="1" t="s">
        <v>301</v>
      </c>
      <c r="C17" s="1" t="s">
        <v>302</v>
      </c>
      <c r="D17" s="6"/>
      <c r="E17" s="6">
        <v>60</v>
      </c>
      <c r="F17" s="6"/>
      <c r="G17" s="6"/>
      <c r="H17" s="6"/>
      <c r="I17" s="6"/>
      <c r="J17" s="6">
        <f>SUM(Table12[[#This Row],[1-KOLO]:[6-KOLO]])</f>
        <v>60</v>
      </c>
    </row>
    <row r="18" spans="1:10" x14ac:dyDescent="0.25">
      <c r="A18" t="s">
        <v>18</v>
      </c>
      <c r="B18" t="s">
        <v>169</v>
      </c>
      <c r="C18" t="s">
        <v>170</v>
      </c>
      <c r="D18"/>
      <c r="E18">
        <v>50</v>
      </c>
      <c r="F18" s="6"/>
      <c r="G18" s="6"/>
      <c r="H18" s="6"/>
      <c r="I18" s="6"/>
      <c r="J18" s="6">
        <f>SUM(Table12[[#This Row],[1-KOLO]:[6-KOLO]])</f>
        <v>50</v>
      </c>
    </row>
    <row r="19" spans="1:10" x14ac:dyDescent="0.25">
      <c r="A19" t="s">
        <v>18</v>
      </c>
      <c r="B19" t="s">
        <v>227</v>
      </c>
      <c r="C19" t="s">
        <v>228</v>
      </c>
      <c r="D19"/>
      <c r="E19">
        <v>50</v>
      </c>
      <c r="F19" s="6"/>
      <c r="G19" s="6"/>
      <c r="H19" s="6"/>
      <c r="I19" s="6"/>
      <c r="J19" s="6">
        <f>SUM(Table12[[#This Row],[1-KOLO]:[6-KOLO]])</f>
        <v>50</v>
      </c>
    </row>
    <row r="20" spans="1:10" x14ac:dyDescent="0.25">
      <c r="A20" t="s">
        <v>18</v>
      </c>
      <c r="B20" t="s">
        <v>290</v>
      </c>
      <c r="C20" t="s">
        <v>291</v>
      </c>
      <c r="D20"/>
      <c r="E20">
        <v>45</v>
      </c>
      <c r="F20" s="6"/>
      <c r="G20" s="6"/>
      <c r="H20" s="6"/>
      <c r="I20" s="6"/>
      <c r="J20" s="6">
        <f>SUM(Table12[[#This Row],[1-KOLO]:[6-KOLO]])</f>
        <v>45</v>
      </c>
    </row>
    <row r="21" spans="1:10" x14ac:dyDescent="0.25">
      <c r="A21" t="s">
        <v>18</v>
      </c>
      <c r="B21" t="s">
        <v>292</v>
      </c>
      <c r="C21" t="s">
        <v>293</v>
      </c>
      <c r="D21"/>
      <c r="E21">
        <v>45</v>
      </c>
      <c r="F21" s="6"/>
      <c r="G21" s="6"/>
      <c r="H21" s="6"/>
      <c r="I21" s="6"/>
      <c r="J21" s="6">
        <f>SUM(Table12[[#This Row],[1-KOLO]:[6-KOLO]])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7BB7-F944-4F11-98C0-36C0B7065558}">
  <dimension ref="A1:J22"/>
  <sheetViews>
    <sheetView workbookViewId="0">
      <selection activeCell="A2" sqref="A2:F22"/>
    </sheetView>
  </sheetViews>
  <sheetFormatPr defaultRowHeight="15" x14ac:dyDescent="0.25"/>
  <cols>
    <col min="1" max="1" width="18.7109375" style="1" bestFit="1" customWidth="1"/>
    <col min="2" max="2" width="15.7109375" style="1" bestFit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51</v>
      </c>
      <c r="B2" t="s">
        <v>54</v>
      </c>
      <c r="C2" t="s">
        <v>55</v>
      </c>
      <c r="D2">
        <v>60</v>
      </c>
      <c r="E2">
        <v>80</v>
      </c>
      <c r="F2" s="6">
        <v>100</v>
      </c>
      <c r="G2" s="6"/>
      <c r="H2" s="6"/>
      <c r="I2" s="6"/>
      <c r="J2" s="6">
        <f>SUM(Table4[[#This Row],[1-KOLO]:[6-KOLO]])</f>
        <v>240</v>
      </c>
    </row>
    <row r="3" spans="1:10" x14ac:dyDescent="0.25">
      <c r="A3" t="s">
        <v>8</v>
      </c>
      <c r="B3" t="s">
        <v>93</v>
      </c>
      <c r="C3" t="s">
        <v>94</v>
      </c>
      <c r="D3">
        <v>100</v>
      </c>
      <c r="E3">
        <v>100</v>
      </c>
      <c r="F3" s="6"/>
      <c r="G3" s="6"/>
      <c r="H3" s="6"/>
      <c r="I3" s="6"/>
      <c r="J3" s="6">
        <f>SUM(Table4[[#This Row],[1-KOLO]:[6-KOLO]])</f>
        <v>200</v>
      </c>
    </row>
    <row r="4" spans="1:10" x14ac:dyDescent="0.25">
      <c r="A4" t="s">
        <v>7</v>
      </c>
      <c r="B4" t="s">
        <v>83</v>
      </c>
      <c r="C4" t="s">
        <v>84</v>
      </c>
      <c r="D4">
        <v>35</v>
      </c>
      <c r="E4">
        <v>41</v>
      </c>
      <c r="F4" s="6">
        <v>70</v>
      </c>
      <c r="G4" s="6"/>
      <c r="H4" s="6"/>
      <c r="I4" s="6"/>
      <c r="J4" s="6">
        <f>SUM(Table4[[#This Row],[1-KOLO]:[6-KOLO]])</f>
        <v>146</v>
      </c>
    </row>
    <row r="5" spans="1:10" x14ac:dyDescent="0.25">
      <c r="A5" t="s">
        <v>26</v>
      </c>
      <c r="B5" t="s">
        <v>85</v>
      </c>
      <c r="C5" t="s">
        <v>86</v>
      </c>
      <c r="D5">
        <v>70</v>
      </c>
      <c r="E5">
        <v>70</v>
      </c>
      <c r="F5" s="6"/>
      <c r="G5" s="6"/>
      <c r="H5" s="6"/>
      <c r="I5" s="6"/>
      <c r="J5" s="6">
        <f>SUM(Table4[[#This Row],[1-KOLO]:[6-KOLO]])</f>
        <v>140</v>
      </c>
    </row>
    <row r="6" spans="1:10" x14ac:dyDescent="0.25">
      <c r="A6" t="s">
        <v>26</v>
      </c>
      <c r="B6" t="s">
        <v>89</v>
      </c>
      <c r="C6" t="s">
        <v>90</v>
      </c>
      <c r="D6">
        <v>80</v>
      </c>
      <c r="E6">
        <v>60</v>
      </c>
      <c r="F6" s="6"/>
      <c r="G6" s="6"/>
      <c r="H6" s="6"/>
      <c r="I6" s="6"/>
      <c r="J6" s="6">
        <f>SUM(Table4[[#This Row],[1-KOLO]:[6-KOLO]])</f>
        <v>140</v>
      </c>
    </row>
    <row r="7" spans="1:10" x14ac:dyDescent="0.25">
      <c r="A7" t="s">
        <v>26</v>
      </c>
      <c r="B7" t="s">
        <v>91</v>
      </c>
      <c r="C7" t="s">
        <v>92</v>
      </c>
      <c r="D7">
        <v>50</v>
      </c>
      <c r="E7">
        <v>50</v>
      </c>
      <c r="F7" s="6"/>
      <c r="G7" s="6"/>
      <c r="H7" s="6"/>
      <c r="I7" s="6"/>
      <c r="J7" s="6">
        <f>SUM(Table4[[#This Row],[1-KOLO]:[6-KOLO]])</f>
        <v>100</v>
      </c>
    </row>
    <row r="8" spans="1:10" x14ac:dyDescent="0.25">
      <c r="A8" t="s">
        <v>51</v>
      </c>
      <c r="B8" t="s">
        <v>334</v>
      </c>
      <c r="C8" t="s">
        <v>335</v>
      </c>
      <c r="D8"/>
      <c r="E8"/>
      <c r="F8" s="6">
        <v>80</v>
      </c>
      <c r="G8" s="6"/>
      <c r="H8" s="6"/>
      <c r="I8" s="6"/>
      <c r="J8" s="6">
        <f>SUM(Table4[[#This Row],[1-KOLO]:[6-KOLO]])</f>
        <v>80</v>
      </c>
    </row>
    <row r="9" spans="1:10" x14ac:dyDescent="0.25">
      <c r="A9" t="s">
        <v>26</v>
      </c>
      <c r="B9" t="s">
        <v>87</v>
      </c>
      <c r="C9" t="s">
        <v>88</v>
      </c>
      <c r="D9">
        <v>35</v>
      </c>
      <c r="E9">
        <v>35</v>
      </c>
      <c r="F9" s="6"/>
      <c r="G9" s="6"/>
      <c r="H9" s="6"/>
      <c r="I9" s="6"/>
      <c r="J9" s="6">
        <f>SUM(Table4[[#This Row],[1-KOLO]:[6-KOLO]])</f>
        <v>70</v>
      </c>
    </row>
    <row r="10" spans="1:10" x14ac:dyDescent="0.25">
      <c r="A10" t="s">
        <v>40</v>
      </c>
      <c r="B10" t="s">
        <v>74</v>
      </c>
      <c r="C10" t="s">
        <v>75</v>
      </c>
      <c r="D10">
        <v>35</v>
      </c>
      <c r="E10">
        <v>17</v>
      </c>
      <c r="F10" s="6"/>
      <c r="G10" s="6"/>
      <c r="H10" s="6"/>
      <c r="I10" s="6"/>
      <c r="J10" s="6">
        <f>SUM(Table4[[#This Row],[1-KOLO]:[6-KOLO]])</f>
        <v>52</v>
      </c>
    </row>
    <row r="11" spans="1:10" x14ac:dyDescent="0.25">
      <c r="A11" t="s">
        <v>8</v>
      </c>
      <c r="B11" t="s">
        <v>99</v>
      </c>
      <c r="C11" t="s">
        <v>100</v>
      </c>
      <c r="D11">
        <v>35</v>
      </c>
      <c r="E11">
        <v>17</v>
      </c>
      <c r="F11" s="6"/>
      <c r="G11" s="6"/>
      <c r="H11" s="6"/>
      <c r="I11" s="6"/>
      <c r="J11" s="6">
        <f>SUM(Table4[[#This Row],[1-KOLO]:[6-KOLO]])</f>
        <v>52</v>
      </c>
    </row>
    <row r="12" spans="1:10" x14ac:dyDescent="0.25">
      <c r="A12" t="s">
        <v>76</v>
      </c>
      <c r="B12" t="s">
        <v>77</v>
      </c>
      <c r="C12" t="s">
        <v>78</v>
      </c>
      <c r="D12">
        <v>45</v>
      </c>
      <c r="E12"/>
      <c r="F12" s="6"/>
      <c r="G12" s="6"/>
      <c r="H12" s="6"/>
      <c r="I12" s="6"/>
      <c r="J12" s="6">
        <f>SUM(Table4[[#This Row],[1-KOLO]:[6-KOLO]])</f>
        <v>45</v>
      </c>
    </row>
    <row r="13" spans="1:10" x14ac:dyDescent="0.25">
      <c r="A13" t="s">
        <v>7</v>
      </c>
      <c r="B13" t="s">
        <v>259</v>
      </c>
      <c r="C13" t="s">
        <v>260</v>
      </c>
      <c r="D13"/>
      <c r="E13">
        <v>45</v>
      </c>
      <c r="F13" s="6"/>
      <c r="G13" s="6"/>
      <c r="H13" s="6"/>
      <c r="I13" s="6"/>
      <c r="J13" s="6">
        <f>SUM(Table4[[#This Row],[1-KOLO]:[6-KOLO]])</f>
        <v>45</v>
      </c>
    </row>
    <row r="14" spans="1:10" x14ac:dyDescent="0.25">
      <c r="A14" t="s">
        <v>51</v>
      </c>
      <c r="B14" t="s">
        <v>81</v>
      </c>
      <c r="C14" t="s">
        <v>82</v>
      </c>
      <c r="D14">
        <v>25</v>
      </c>
      <c r="E14">
        <v>18</v>
      </c>
      <c r="F14" s="6"/>
      <c r="G14" s="6"/>
      <c r="H14" s="6"/>
      <c r="I14" s="6"/>
      <c r="J14" s="6">
        <f>SUM(Table4[[#This Row],[1-KOLO]:[6-KOLO]])</f>
        <v>43</v>
      </c>
    </row>
    <row r="15" spans="1:10" x14ac:dyDescent="0.25">
      <c r="A15" t="s">
        <v>8</v>
      </c>
      <c r="B15" t="s">
        <v>97</v>
      </c>
      <c r="C15" t="s">
        <v>98</v>
      </c>
      <c r="D15">
        <v>41</v>
      </c>
      <c r="E15"/>
      <c r="F15" s="6"/>
      <c r="G15" s="6"/>
      <c r="H15" s="6"/>
      <c r="I15" s="6"/>
      <c r="J15" s="6">
        <f>SUM(Table4[[#This Row],[1-KOLO]:[6-KOLO]])</f>
        <v>41</v>
      </c>
    </row>
    <row r="16" spans="1:10" x14ac:dyDescent="0.25">
      <c r="A16" t="s">
        <v>76</v>
      </c>
      <c r="B16" t="s">
        <v>79</v>
      </c>
      <c r="C16" t="s">
        <v>80</v>
      </c>
      <c r="D16">
        <v>38</v>
      </c>
      <c r="E16"/>
      <c r="F16" s="6"/>
      <c r="G16" s="6"/>
      <c r="H16" s="6"/>
      <c r="I16" s="6"/>
      <c r="J16" s="6">
        <f>SUM(Table4[[#This Row],[1-KOLO]:[6-KOLO]])</f>
        <v>38</v>
      </c>
    </row>
    <row r="17" spans="1:10" x14ac:dyDescent="0.25">
      <c r="A17" t="s">
        <v>243</v>
      </c>
      <c r="B17" t="s">
        <v>288</v>
      </c>
      <c r="C17" t="s">
        <v>289</v>
      </c>
      <c r="D17"/>
      <c r="E17">
        <v>38</v>
      </c>
      <c r="F17" s="6"/>
      <c r="G17" s="6"/>
      <c r="H17" s="6"/>
      <c r="I17" s="6"/>
      <c r="J17" s="6">
        <f>SUM(Table4[[#This Row],[1-KOLO]:[6-KOLO]])</f>
        <v>38</v>
      </c>
    </row>
    <row r="18" spans="1:10" x14ac:dyDescent="0.25">
      <c r="A18" t="s">
        <v>26</v>
      </c>
      <c r="B18" t="s">
        <v>261</v>
      </c>
      <c r="C18" t="s">
        <v>262</v>
      </c>
      <c r="D18"/>
      <c r="E18">
        <v>35</v>
      </c>
      <c r="F18" s="6"/>
      <c r="G18" s="6"/>
      <c r="H18" s="6"/>
      <c r="I18" s="6"/>
      <c r="J18" s="6">
        <f>SUM(Table4[[#This Row],[1-KOLO]:[6-KOLO]])</f>
        <v>35</v>
      </c>
    </row>
    <row r="19" spans="1:10" x14ac:dyDescent="0.25">
      <c r="A19" t="s">
        <v>8</v>
      </c>
      <c r="B19" t="s">
        <v>95</v>
      </c>
      <c r="C19" t="s">
        <v>96</v>
      </c>
      <c r="D19">
        <v>25</v>
      </c>
      <c r="E19"/>
      <c r="F19" s="6"/>
      <c r="G19" s="6"/>
      <c r="H19" s="6"/>
      <c r="I19" s="6"/>
      <c r="J19" s="6">
        <f>SUM(Table4[[#This Row],[1-KOLO]:[6-KOLO]])</f>
        <v>25</v>
      </c>
    </row>
    <row r="20" spans="1:10" x14ac:dyDescent="0.25">
      <c r="A20" s="1" t="s">
        <v>8</v>
      </c>
      <c r="B20" s="1" t="s">
        <v>101</v>
      </c>
      <c r="C20" s="1" t="s">
        <v>102</v>
      </c>
      <c r="D20" s="1">
        <v>25</v>
      </c>
      <c r="E20" s="6"/>
      <c r="F20" s="6"/>
      <c r="G20" s="6"/>
      <c r="H20" s="6"/>
      <c r="I20" s="6"/>
      <c r="J20" s="6">
        <f>SUM(Table4[[#This Row],[1-KOLO]:[6-KOLO]])</f>
        <v>25</v>
      </c>
    </row>
    <row r="21" spans="1:10" x14ac:dyDescent="0.25">
      <c r="A21" t="s">
        <v>26</v>
      </c>
      <c r="B21" t="s">
        <v>263</v>
      </c>
      <c r="C21" t="s">
        <v>264</v>
      </c>
      <c r="D21"/>
      <c r="E21">
        <v>19</v>
      </c>
      <c r="F21" s="6"/>
      <c r="G21" s="6"/>
      <c r="H21" s="6"/>
      <c r="I21" s="6"/>
      <c r="J21" s="6">
        <f>SUM(Table4[[#This Row],[1-KOLO]:[6-KOLO]])</f>
        <v>19</v>
      </c>
    </row>
    <row r="22" spans="1:10" x14ac:dyDescent="0.25">
      <c r="A22" t="s">
        <v>199</v>
      </c>
      <c r="B22" t="s">
        <v>286</v>
      </c>
      <c r="C22" t="s">
        <v>287</v>
      </c>
      <c r="D22"/>
      <c r="E22">
        <v>15</v>
      </c>
      <c r="F22" s="6"/>
      <c r="G22" s="6"/>
      <c r="H22" s="6"/>
      <c r="I22" s="6"/>
      <c r="J22" s="6">
        <f>SUM(Table4[[#This Row],[1-KOLO]:[6-KOLO]])</f>
        <v>15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3E65-E652-46CA-969D-0DAEB89EF5C6}">
  <dimension ref="A1:J13"/>
  <sheetViews>
    <sheetView workbookViewId="0">
      <selection activeCell="A2" sqref="A2:F13"/>
    </sheetView>
  </sheetViews>
  <sheetFormatPr defaultRowHeight="15" x14ac:dyDescent="0.25"/>
  <cols>
    <col min="1" max="1" width="24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8</v>
      </c>
      <c r="B2" t="s">
        <v>187</v>
      </c>
      <c r="C2" t="s">
        <v>188</v>
      </c>
      <c r="D2">
        <v>100</v>
      </c>
      <c r="E2">
        <v>100</v>
      </c>
      <c r="F2" s="6">
        <v>100</v>
      </c>
      <c r="G2" s="6"/>
      <c r="H2" s="6"/>
      <c r="I2" s="6"/>
      <c r="J2" s="6">
        <f>SUM(Table8[[#This Row],[1-KOLO]:[6-KOLO]])</f>
        <v>300</v>
      </c>
    </row>
    <row r="3" spans="1:10" x14ac:dyDescent="0.25">
      <c r="A3" t="s">
        <v>7</v>
      </c>
      <c r="B3" t="s">
        <v>173</v>
      </c>
      <c r="C3" t="s">
        <v>174</v>
      </c>
      <c r="D3">
        <v>80</v>
      </c>
      <c r="E3">
        <v>70</v>
      </c>
      <c r="F3" s="6">
        <v>80</v>
      </c>
      <c r="G3" s="6"/>
      <c r="H3" s="6"/>
      <c r="I3" s="6"/>
      <c r="J3" s="6">
        <f>SUM(Table8[[#This Row],[1-KOLO]:[6-KOLO]])</f>
        <v>230</v>
      </c>
    </row>
    <row r="4" spans="1:10" x14ac:dyDescent="0.25">
      <c r="A4" t="s">
        <v>40</v>
      </c>
      <c r="B4" t="s">
        <v>167</v>
      </c>
      <c r="C4" t="s">
        <v>168</v>
      </c>
      <c r="D4">
        <v>70</v>
      </c>
      <c r="E4">
        <v>80</v>
      </c>
      <c r="F4" s="6">
        <v>70</v>
      </c>
      <c r="G4" s="6"/>
      <c r="H4" s="6"/>
      <c r="I4" s="6"/>
      <c r="J4" s="6">
        <f>SUM(Table8[[#This Row],[1-KOLO]:[6-KOLO]])</f>
        <v>220</v>
      </c>
    </row>
    <row r="5" spans="1:10" x14ac:dyDescent="0.25">
      <c r="A5" t="s">
        <v>7</v>
      </c>
      <c r="B5" t="s">
        <v>175</v>
      </c>
      <c r="C5" t="s">
        <v>176</v>
      </c>
      <c r="D5">
        <v>35</v>
      </c>
      <c r="E5">
        <v>60</v>
      </c>
      <c r="F5" s="6">
        <v>60</v>
      </c>
      <c r="G5" s="6"/>
      <c r="H5" s="6"/>
      <c r="I5" s="6"/>
      <c r="J5" s="6">
        <f>SUM(Table8[[#This Row],[1-KOLO]:[6-KOLO]])</f>
        <v>155</v>
      </c>
    </row>
    <row r="6" spans="1:10" x14ac:dyDescent="0.25">
      <c r="A6" t="s">
        <v>7</v>
      </c>
      <c r="B6" t="s">
        <v>177</v>
      </c>
      <c r="C6" t="s">
        <v>178</v>
      </c>
      <c r="D6">
        <v>38</v>
      </c>
      <c r="E6">
        <v>50</v>
      </c>
      <c r="F6" s="6">
        <v>50</v>
      </c>
      <c r="G6" s="6"/>
      <c r="H6" s="6"/>
      <c r="I6" s="6"/>
      <c r="J6" s="6">
        <f>SUM(Table8[[#This Row],[1-KOLO]:[6-KOLO]])</f>
        <v>138</v>
      </c>
    </row>
    <row r="7" spans="1:10" x14ac:dyDescent="0.25">
      <c r="A7" t="s">
        <v>8</v>
      </c>
      <c r="B7" t="s">
        <v>185</v>
      </c>
      <c r="C7" t="s">
        <v>186</v>
      </c>
      <c r="D7">
        <v>60</v>
      </c>
      <c r="E7"/>
      <c r="F7" s="6"/>
      <c r="G7" s="6"/>
      <c r="H7" s="6"/>
      <c r="I7" s="6"/>
      <c r="J7" s="6">
        <f>SUM(Table8[[#This Row],[1-KOLO]:[6-KOLO]])</f>
        <v>60</v>
      </c>
    </row>
    <row r="8" spans="1:10" x14ac:dyDescent="0.25">
      <c r="A8" t="s">
        <v>6</v>
      </c>
      <c r="B8" t="s">
        <v>171</v>
      </c>
      <c r="C8" t="s">
        <v>172</v>
      </c>
      <c r="D8">
        <v>50</v>
      </c>
      <c r="E8"/>
      <c r="F8" s="6"/>
      <c r="G8" s="6"/>
      <c r="H8" s="6"/>
      <c r="I8" s="6"/>
      <c r="J8" s="6">
        <f>SUM(Table8[[#This Row],[1-KOLO]:[6-KOLO]])</f>
        <v>50</v>
      </c>
    </row>
    <row r="9" spans="1:10" x14ac:dyDescent="0.25">
      <c r="A9" t="s">
        <v>56</v>
      </c>
      <c r="B9" t="s">
        <v>179</v>
      </c>
      <c r="C9" t="s">
        <v>180</v>
      </c>
      <c r="D9">
        <v>45</v>
      </c>
      <c r="E9"/>
      <c r="F9" s="6"/>
      <c r="G9" s="6"/>
      <c r="H9" s="6"/>
      <c r="I9" s="6"/>
      <c r="J9" s="6">
        <f>SUM(Table8[[#This Row],[1-KOLO]:[6-KOLO]])</f>
        <v>45</v>
      </c>
    </row>
    <row r="10" spans="1:10" x14ac:dyDescent="0.25">
      <c r="A10" t="s">
        <v>8</v>
      </c>
      <c r="B10" t="s">
        <v>183</v>
      </c>
      <c r="C10" t="s">
        <v>184</v>
      </c>
      <c r="D10">
        <v>41</v>
      </c>
      <c r="E10"/>
      <c r="F10" s="6"/>
      <c r="G10" s="6"/>
      <c r="H10" s="6"/>
      <c r="I10" s="6"/>
      <c r="J10" s="6">
        <f>SUM(Table8[[#This Row],[1-KOLO]:[6-KOLO]])</f>
        <v>41</v>
      </c>
    </row>
    <row r="11" spans="1:10" x14ac:dyDescent="0.25">
      <c r="A11" t="s">
        <v>18</v>
      </c>
      <c r="B11" t="s">
        <v>169</v>
      </c>
      <c r="C11" t="s">
        <v>170</v>
      </c>
      <c r="D11">
        <v>35</v>
      </c>
      <c r="E11"/>
      <c r="F11" s="6"/>
      <c r="G11" s="6"/>
      <c r="H11" s="6"/>
      <c r="I11" s="6"/>
      <c r="J11" s="6">
        <f>SUM(Table8[[#This Row],[1-KOLO]:[6-KOLO]])</f>
        <v>35</v>
      </c>
    </row>
    <row r="12" spans="1:10" x14ac:dyDescent="0.25">
      <c r="A12" t="s">
        <v>8</v>
      </c>
      <c r="B12" t="s">
        <v>181</v>
      </c>
      <c r="C12" t="s">
        <v>182</v>
      </c>
      <c r="D12">
        <v>35</v>
      </c>
      <c r="E12"/>
      <c r="F12" s="6"/>
      <c r="G12" s="6"/>
      <c r="H12" s="6"/>
      <c r="I12" s="6"/>
      <c r="J12" s="6">
        <f>SUM(Table8[[#This Row],[1-KOLO]:[6-KOLO]])</f>
        <v>35</v>
      </c>
    </row>
    <row r="13" spans="1:10" x14ac:dyDescent="0.25">
      <c r="A13" t="s">
        <v>8</v>
      </c>
      <c r="B13" t="s">
        <v>189</v>
      </c>
      <c r="C13" t="s">
        <v>190</v>
      </c>
      <c r="D13">
        <v>35</v>
      </c>
      <c r="E13"/>
      <c r="F13" s="6"/>
      <c r="G13" s="6"/>
      <c r="H13" s="6"/>
      <c r="I13" s="6"/>
      <c r="J13" s="6">
        <f>SUM(Table8[[#This Row],[1-KOLO]:[6-KOLO]])</f>
        <v>35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C3C-F3F2-4264-A55D-65476B72644A}">
  <dimension ref="A1:J17"/>
  <sheetViews>
    <sheetView workbookViewId="0">
      <selection activeCell="A2" sqref="A2:F17"/>
    </sheetView>
  </sheetViews>
  <sheetFormatPr defaultRowHeight="15" x14ac:dyDescent="0.25"/>
  <cols>
    <col min="1" max="1" width="18.710937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26</v>
      </c>
      <c r="B2" t="s">
        <v>85</v>
      </c>
      <c r="C2" t="s">
        <v>86</v>
      </c>
      <c r="D2">
        <v>80</v>
      </c>
      <c r="E2">
        <v>100</v>
      </c>
      <c r="F2" s="6"/>
      <c r="G2" s="6"/>
      <c r="H2" s="6"/>
      <c r="I2" s="6"/>
      <c r="J2" s="6">
        <f>SUM(Table13[[#This Row],[1-KOLO]:[6-KOLO]])</f>
        <v>180</v>
      </c>
    </row>
    <row r="3" spans="1:10" x14ac:dyDescent="0.25">
      <c r="A3" t="s">
        <v>26</v>
      </c>
      <c r="B3" t="s">
        <v>89</v>
      </c>
      <c r="C3" t="s">
        <v>90</v>
      </c>
      <c r="D3">
        <v>80</v>
      </c>
      <c r="E3">
        <v>100</v>
      </c>
      <c r="F3" s="6"/>
      <c r="G3" s="6"/>
      <c r="H3" s="6"/>
      <c r="I3" s="6"/>
      <c r="J3" s="6">
        <f>SUM(Table13[[#This Row],[1-KOLO]:[6-KOLO]])</f>
        <v>180</v>
      </c>
    </row>
    <row r="4" spans="1:10" x14ac:dyDescent="0.25">
      <c r="A4" t="s">
        <v>40</v>
      </c>
      <c r="B4" t="s">
        <v>74</v>
      </c>
      <c r="C4" t="s">
        <v>75</v>
      </c>
      <c r="D4">
        <v>100</v>
      </c>
      <c r="E4">
        <v>70</v>
      </c>
      <c r="F4" s="6"/>
      <c r="G4" s="6"/>
      <c r="H4" s="6"/>
      <c r="I4" s="6"/>
      <c r="J4" s="6">
        <f>SUM(Table13[[#This Row],[1-KOLO]:[6-KOLO]])</f>
        <v>170</v>
      </c>
    </row>
    <row r="5" spans="1:10" x14ac:dyDescent="0.25">
      <c r="A5" t="s">
        <v>8</v>
      </c>
      <c r="B5" t="s">
        <v>93</v>
      </c>
      <c r="C5" t="s">
        <v>94</v>
      </c>
      <c r="D5">
        <v>100</v>
      </c>
      <c r="E5">
        <v>70</v>
      </c>
      <c r="F5" s="6"/>
      <c r="G5" s="6"/>
      <c r="H5" s="6"/>
      <c r="I5" s="6"/>
      <c r="J5" s="6">
        <f>SUM(Table13[[#This Row],[1-KOLO]:[6-KOLO]])</f>
        <v>170</v>
      </c>
    </row>
    <row r="6" spans="1:10" x14ac:dyDescent="0.25">
      <c r="A6" t="s">
        <v>26</v>
      </c>
      <c r="B6" t="s">
        <v>87</v>
      </c>
      <c r="C6" t="s">
        <v>88</v>
      </c>
      <c r="D6">
        <v>60</v>
      </c>
      <c r="E6">
        <v>80</v>
      </c>
      <c r="F6" s="6"/>
      <c r="G6" s="6"/>
      <c r="H6" s="6"/>
      <c r="I6" s="6"/>
      <c r="J6" s="6">
        <f>SUM(Table13[[#This Row],[1-KOLO]:[6-KOLO]])</f>
        <v>140</v>
      </c>
    </row>
    <row r="7" spans="1:10" x14ac:dyDescent="0.25">
      <c r="A7" t="s">
        <v>7</v>
      </c>
      <c r="B7" t="s">
        <v>83</v>
      </c>
      <c r="C7" t="s">
        <v>84</v>
      </c>
      <c r="D7">
        <v>50</v>
      </c>
      <c r="E7">
        <v>45</v>
      </c>
      <c r="F7" s="6"/>
      <c r="G7" s="6"/>
      <c r="H7" s="6"/>
      <c r="I7" s="6"/>
      <c r="J7" s="6">
        <f>SUM(Table13[[#This Row],[1-KOLO]:[6-KOLO]])</f>
        <v>95</v>
      </c>
    </row>
    <row r="8" spans="1:10" x14ac:dyDescent="0.25">
      <c r="A8" t="s">
        <v>26</v>
      </c>
      <c r="B8" t="s">
        <v>261</v>
      </c>
      <c r="C8" t="s">
        <v>262</v>
      </c>
      <c r="D8"/>
      <c r="E8">
        <v>80</v>
      </c>
      <c r="F8" s="6"/>
      <c r="G8" s="6"/>
      <c r="H8" s="6"/>
      <c r="I8" s="6"/>
      <c r="J8" s="6">
        <f>SUM(Table13[[#This Row],[1-KOLO]:[6-KOLO]])</f>
        <v>80</v>
      </c>
    </row>
    <row r="9" spans="1:10" x14ac:dyDescent="0.25">
      <c r="A9" t="s">
        <v>76</v>
      </c>
      <c r="B9" t="s">
        <v>77</v>
      </c>
      <c r="C9" t="s">
        <v>78</v>
      </c>
      <c r="D9">
        <v>70</v>
      </c>
      <c r="E9"/>
      <c r="F9" s="6"/>
      <c r="G9" s="6"/>
      <c r="H9" s="6"/>
      <c r="I9" s="6"/>
      <c r="J9" s="6">
        <f>SUM(Table13[[#This Row],[1-KOLO]:[6-KOLO]])</f>
        <v>70</v>
      </c>
    </row>
    <row r="10" spans="1:10" x14ac:dyDescent="0.25">
      <c r="A10" t="s">
        <v>76</v>
      </c>
      <c r="B10" t="s">
        <v>79</v>
      </c>
      <c r="C10" t="s">
        <v>80</v>
      </c>
      <c r="D10">
        <v>70</v>
      </c>
      <c r="E10"/>
      <c r="F10" s="6"/>
      <c r="G10" s="6"/>
      <c r="H10" s="6"/>
      <c r="I10" s="6"/>
      <c r="J10" s="6">
        <f>SUM(Table13[[#This Row],[1-KOLO]:[6-KOLO]])</f>
        <v>70</v>
      </c>
    </row>
    <row r="11" spans="1:10" x14ac:dyDescent="0.25">
      <c r="A11" t="s">
        <v>26</v>
      </c>
      <c r="B11" t="s">
        <v>27</v>
      </c>
      <c r="C11" t="s">
        <v>28</v>
      </c>
      <c r="D11"/>
      <c r="E11">
        <v>60</v>
      </c>
      <c r="F11" s="6"/>
      <c r="G11" s="6"/>
      <c r="H11" s="6"/>
      <c r="I11" s="6"/>
      <c r="J11" s="6">
        <f>SUM(Table13[[#This Row],[1-KOLO]:[6-KOLO]])</f>
        <v>60</v>
      </c>
    </row>
    <row r="12" spans="1:10" x14ac:dyDescent="0.25">
      <c r="A12" t="s">
        <v>26</v>
      </c>
      <c r="B12" t="s">
        <v>263</v>
      </c>
      <c r="C12" t="s">
        <v>264</v>
      </c>
      <c r="D12"/>
      <c r="E12">
        <v>60</v>
      </c>
      <c r="F12" s="6"/>
      <c r="G12" s="6"/>
      <c r="H12" s="6"/>
      <c r="I12" s="6"/>
      <c r="J12" s="6">
        <f>SUM(Table13[[#This Row],[1-KOLO]:[6-KOLO]])</f>
        <v>60</v>
      </c>
    </row>
    <row r="13" spans="1:10" x14ac:dyDescent="0.25">
      <c r="A13" t="s">
        <v>8</v>
      </c>
      <c r="B13" t="s">
        <v>101</v>
      </c>
      <c r="C13" t="s">
        <v>102</v>
      </c>
      <c r="D13">
        <v>60</v>
      </c>
      <c r="E13"/>
      <c r="F13" s="6"/>
      <c r="G13" s="6"/>
      <c r="H13" s="6"/>
      <c r="I13" s="6"/>
      <c r="J13" s="6">
        <f>SUM(Table13[[#This Row],[1-KOLO]:[6-KOLO]])</f>
        <v>60</v>
      </c>
    </row>
    <row r="14" spans="1:10" x14ac:dyDescent="0.25">
      <c r="A14" t="s">
        <v>26</v>
      </c>
      <c r="B14" t="s">
        <v>29</v>
      </c>
      <c r="C14" t="s">
        <v>30</v>
      </c>
      <c r="D14"/>
      <c r="E14">
        <v>50</v>
      </c>
      <c r="F14" s="6"/>
      <c r="G14" s="6"/>
      <c r="H14" s="6"/>
      <c r="I14" s="6"/>
      <c r="J14" s="6">
        <f>SUM(Table13[[#This Row],[1-KOLO]:[6-KOLO]])</f>
        <v>50</v>
      </c>
    </row>
    <row r="15" spans="1:10" x14ac:dyDescent="0.25">
      <c r="A15" t="s">
        <v>26</v>
      </c>
      <c r="B15" t="s">
        <v>91</v>
      </c>
      <c r="C15" t="s">
        <v>92</v>
      </c>
      <c r="D15"/>
      <c r="E15">
        <v>50</v>
      </c>
      <c r="F15" s="6"/>
      <c r="G15" s="6"/>
      <c r="H15" s="6"/>
      <c r="I15" s="6"/>
      <c r="J15" s="6">
        <f>SUM(Table13[[#This Row],[1-KOLO]:[6-KOLO]])</f>
        <v>50</v>
      </c>
    </row>
    <row r="16" spans="1:10" x14ac:dyDescent="0.25">
      <c r="A16" t="s">
        <v>8</v>
      </c>
      <c r="B16" t="s">
        <v>97</v>
      </c>
      <c r="C16" t="s">
        <v>98</v>
      </c>
      <c r="D16">
        <v>50</v>
      </c>
      <c r="E16"/>
      <c r="F16" s="6"/>
      <c r="G16" s="6"/>
      <c r="H16" s="6"/>
      <c r="I16" s="6"/>
      <c r="J16" s="6">
        <f>SUM(Table13[[#This Row],[1-KOLO]:[6-KOLO]])</f>
        <v>50</v>
      </c>
    </row>
    <row r="17" spans="1:10" x14ac:dyDescent="0.25">
      <c r="A17" t="s">
        <v>7</v>
      </c>
      <c r="B17" t="s">
        <v>259</v>
      </c>
      <c r="C17" t="s">
        <v>260</v>
      </c>
      <c r="D17"/>
      <c r="E17">
        <v>45</v>
      </c>
      <c r="F17" s="6"/>
      <c r="G17" s="6"/>
      <c r="H17" s="6"/>
      <c r="I17" s="6"/>
      <c r="J17" s="6">
        <f>SUM(Table13[[#This Row],[1-KOLO]:[6-KOLO]])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8479-AB5F-45E9-A6BA-46CD03574233}">
  <dimension ref="A1:J14"/>
  <sheetViews>
    <sheetView workbookViewId="0">
      <selection activeCell="E5" sqref="E5"/>
    </sheetView>
  </sheetViews>
  <sheetFormatPr defaultRowHeight="15" x14ac:dyDescent="0.25"/>
  <cols>
    <col min="1" max="1" width="13.285156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40</v>
      </c>
      <c r="B2" t="s">
        <v>167</v>
      </c>
      <c r="C2" t="s">
        <v>168</v>
      </c>
      <c r="D2">
        <v>70</v>
      </c>
      <c r="E2">
        <v>100</v>
      </c>
      <c r="F2" s="6">
        <v>80</v>
      </c>
      <c r="G2" s="6"/>
      <c r="H2" s="6"/>
      <c r="I2" s="6"/>
      <c r="J2" s="6">
        <f>SUM(Table14[[#This Row],[1-KOLO]:[6-KOLO]])</f>
        <v>250</v>
      </c>
    </row>
    <row r="3" spans="1:10" x14ac:dyDescent="0.25">
      <c r="A3" t="s">
        <v>8</v>
      </c>
      <c r="B3" t="s">
        <v>187</v>
      </c>
      <c r="C3" t="s">
        <v>188</v>
      </c>
      <c r="D3">
        <v>70</v>
      </c>
      <c r="E3">
        <v>100</v>
      </c>
      <c r="F3" s="6">
        <v>80</v>
      </c>
      <c r="G3" s="6"/>
      <c r="H3" s="6"/>
      <c r="I3" s="6"/>
      <c r="J3" s="6">
        <f>SUM(Table14[[#This Row],[1-KOLO]:[6-KOLO]])</f>
        <v>250</v>
      </c>
    </row>
    <row r="4" spans="1:10" x14ac:dyDescent="0.25">
      <c r="A4" t="s">
        <v>6</v>
      </c>
      <c r="B4" t="s">
        <v>143</v>
      </c>
      <c r="C4" t="s">
        <v>144</v>
      </c>
      <c r="D4">
        <v>100</v>
      </c>
      <c r="E4"/>
      <c r="F4" s="6">
        <v>100</v>
      </c>
      <c r="G4" s="6"/>
      <c r="H4" s="6"/>
      <c r="I4" s="6"/>
      <c r="J4" s="6">
        <f>SUM(Table14[[#This Row],[1-KOLO]:[6-KOLO]])</f>
        <v>200</v>
      </c>
    </row>
    <row r="5" spans="1:10" x14ac:dyDescent="0.25">
      <c r="A5" t="s">
        <v>6</v>
      </c>
      <c r="B5" t="s">
        <v>171</v>
      </c>
      <c r="C5" t="s">
        <v>172</v>
      </c>
      <c r="D5">
        <v>100</v>
      </c>
      <c r="E5"/>
      <c r="F5" s="6">
        <v>100</v>
      </c>
      <c r="G5" s="6"/>
      <c r="H5" s="6"/>
      <c r="I5" s="6"/>
      <c r="J5" s="6">
        <f>SUM(Table14[[#This Row],[1-KOLO]:[6-KOLO]])</f>
        <v>200</v>
      </c>
    </row>
    <row r="6" spans="1:10" x14ac:dyDescent="0.25">
      <c r="A6" t="s">
        <v>7</v>
      </c>
      <c r="B6" t="s">
        <v>173</v>
      </c>
      <c r="C6" t="s">
        <v>174</v>
      </c>
      <c r="D6">
        <v>50</v>
      </c>
      <c r="E6">
        <v>80</v>
      </c>
      <c r="F6" s="6">
        <v>70</v>
      </c>
      <c r="G6" s="6"/>
      <c r="H6" s="6"/>
      <c r="I6" s="6"/>
      <c r="J6" s="6">
        <f>SUM(Table14[[#This Row],[1-KOLO]:[6-KOLO]])</f>
        <v>200</v>
      </c>
    </row>
    <row r="7" spans="1:10" x14ac:dyDescent="0.25">
      <c r="A7" t="s">
        <v>7</v>
      </c>
      <c r="B7" t="s">
        <v>177</v>
      </c>
      <c r="C7" t="s">
        <v>178</v>
      </c>
      <c r="D7">
        <v>50</v>
      </c>
      <c r="E7">
        <v>80</v>
      </c>
      <c r="F7" s="6">
        <v>70</v>
      </c>
      <c r="G7" s="6"/>
      <c r="H7" s="6"/>
      <c r="I7" s="6"/>
      <c r="J7" s="6">
        <f>SUM(Table14[[#This Row],[1-KOLO]:[6-KOLO]])</f>
        <v>200</v>
      </c>
    </row>
    <row r="8" spans="1:10" x14ac:dyDescent="0.25">
      <c r="A8" t="s">
        <v>7</v>
      </c>
      <c r="B8" t="s">
        <v>175</v>
      </c>
      <c r="C8" t="s">
        <v>176</v>
      </c>
      <c r="D8">
        <v>50</v>
      </c>
      <c r="E8">
        <v>70</v>
      </c>
      <c r="F8" s="6">
        <v>60</v>
      </c>
      <c r="G8" s="6"/>
      <c r="H8" s="6"/>
      <c r="I8" s="6"/>
      <c r="J8" s="6">
        <f>SUM(Table14[[#This Row],[1-KOLO]:[6-KOLO]])</f>
        <v>180</v>
      </c>
    </row>
    <row r="9" spans="1:10" x14ac:dyDescent="0.25">
      <c r="A9" t="s">
        <v>7</v>
      </c>
      <c r="B9" t="s">
        <v>123</v>
      </c>
      <c r="C9" t="s">
        <v>124</v>
      </c>
      <c r="D9"/>
      <c r="E9">
        <v>70</v>
      </c>
      <c r="F9" s="6">
        <v>60</v>
      </c>
      <c r="G9" s="6"/>
      <c r="H9" s="6"/>
      <c r="I9" s="6"/>
      <c r="J9" s="6">
        <f>SUM(Table14[[#This Row],[1-KOLO]:[6-KOLO]])</f>
        <v>130</v>
      </c>
    </row>
    <row r="10" spans="1:10" x14ac:dyDescent="0.25">
      <c r="A10" t="s">
        <v>8</v>
      </c>
      <c r="B10" t="s">
        <v>183</v>
      </c>
      <c r="C10" t="s">
        <v>184</v>
      </c>
      <c r="D10">
        <v>80</v>
      </c>
      <c r="E10"/>
      <c r="F10" s="6"/>
      <c r="G10" s="6"/>
      <c r="H10" s="6"/>
      <c r="I10" s="6"/>
      <c r="J10" s="6">
        <f>SUM(Table14[[#This Row],[1-KOLO]:[6-KOLO]])</f>
        <v>80</v>
      </c>
    </row>
    <row r="11" spans="1:10" x14ac:dyDescent="0.25">
      <c r="A11" t="s">
        <v>8</v>
      </c>
      <c r="B11" t="s">
        <v>163</v>
      </c>
      <c r="C11" t="s">
        <v>164</v>
      </c>
      <c r="D11">
        <v>80</v>
      </c>
      <c r="E11"/>
      <c r="F11" s="6"/>
      <c r="G11" s="6"/>
      <c r="H11" s="6"/>
      <c r="I11" s="6"/>
      <c r="J11" s="6">
        <f>SUM(Table14[[#This Row],[1-KOLO]:[6-KOLO]])</f>
        <v>80</v>
      </c>
    </row>
    <row r="12" spans="1:10" x14ac:dyDescent="0.25">
      <c r="A12" t="s">
        <v>8</v>
      </c>
      <c r="B12" t="s">
        <v>181</v>
      </c>
      <c r="C12" t="s">
        <v>182</v>
      </c>
      <c r="D12">
        <v>60</v>
      </c>
      <c r="E12"/>
      <c r="F12" s="6"/>
      <c r="G12" s="6"/>
      <c r="H12" s="6"/>
      <c r="I12" s="6"/>
      <c r="J12" s="6">
        <f>SUM(Table14[[#This Row],[1-KOLO]:[6-KOLO]])</f>
        <v>60</v>
      </c>
    </row>
    <row r="13" spans="1:10" x14ac:dyDescent="0.25">
      <c r="A13" t="s">
        <v>8</v>
      </c>
      <c r="B13" t="s">
        <v>185</v>
      </c>
      <c r="C13" t="s">
        <v>186</v>
      </c>
      <c r="D13">
        <v>60</v>
      </c>
      <c r="E13"/>
      <c r="F13" s="6"/>
      <c r="G13" s="6"/>
      <c r="H13" s="6"/>
      <c r="I13" s="6"/>
      <c r="J13" s="6">
        <f>SUM(Table14[[#This Row],[1-KOLO]:[6-KOLO]])</f>
        <v>60</v>
      </c>
    </row>
    <row r="14" spans="1:10" x14ac:dyDescent="0.25">
      <c r="A14" t="s">
        <v>7</v>
      </c>
      <c r="B14" t="s">
        <v>149</v>
      </c>
      <c r="C14" t="s">
        <v>150</v>
      </c>
      <c r="D14">
        <v>50</v>
      </c>
      <c r="E14"/>
      <c r="F14" s="6"/>
      <c r="G14" s="6"/>
      <c r="H14" s="6"/>
      <c r="I14" s="6"/>
      <c r="J14" s="6">
        <f>SUM(Table14[[#This Row],[1-KOLO]:[6-KOLO]])</f>
        <v>50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1B60-CFDF-4C54-B513-25BDEAE400C9}">
  <dimension ref="A1:J13"/>
  <sheetViews>
    <sheetView workbookViewId="0">
      <selection activeCell="J6" sqref="J6"/>
    </sheetView>
  </sheetViews>
  <sheetFormatPr defaultRowHeight="15" x14ac:dyDescent="0.25"/>
  <cols>
    <col min="1" max="1" width="19.42578125" style="1" bestFit="1" customWidth="1"/>
    <col min="2" max="2" width="18.5703125" style="1" customWidth="1"/>
    <col min="3" max="3" width="22.7109375" style="1" customWidth="1"/>
    <col min="4" max="4" width="11.42578125" style="1" customWidth="1"/>
    <col min="5" max="9" width="9.7109375" style="1" customWidth="1"/>
    <col min="10" max="16384" width="9.140625" style="1"/>
  </cols>
  <sheetData>
    <row r="1" spans="1:10" s="2" customFormat="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39</v>
      </c>
    </row>
    <row r="2" spans="1:10" x14ac:dyDescent="0.25">
      <c r="A2" t="s">
        <v>6</v>
      </c>
      <c r="B2" t="s">
        <v>0</v>
      </c>
      <c r="C2" t="s">
        <v>1</v>
      </c>
      <c r="D2">
        <v>100</v>
      </c>
      <c r="E2"/>
      <c r="F2" s="6">
        <v>100</v>
      </c>
      <c r="G2" s="6"/>
      <c r="H2" s="6"/>
      <c r="I2" s="6"/>
      <c r="J2" s="6">
        <f>SUM(Table1[[#This Row],[1-KOLO]:[6-KOLO]])</f>
        <v>200</v>
      </c>
    </row>
    <row r="3" spans="1:10" x14ac:dyDescent="0.25">
      <c r="A3" t="s">
        <v>7</v>
      </c>
      <c r="B3" t="s">
        <v>2</v>
      </c>
      <c r="C3" t="s">
        <v>3</v>
      </c>
      <c r="D3">
        <v>80</v>
      </c>
      <c r="E3">
        <v>38</v>
      </c>
      <c r="F3" s="6"/>
      <c r="G3" s="6"/>
      <c r="H3" s="6"/>
      <c r="I3" s="6"/>
      <c r="J3" s="6">
        <f>SUM(Table1[[#This Row],[1-KOLO]:[6-KOLO]])</f>
        <v>118</v>
      </c>
    </row>
    <row r="4" spans="1:10" x14ac:dyDescent="0.25">
      <c r="A4" t="s">
        <v>199</v>
      </c>
      <c r="B4" t="s">
        <v>200</v>
      </c>
      <c r="C4" t="s">
        <v>201</v>
      </c>
      <c r="D4"/>
      <c r="E4">
        <v>41</v>
      </c>
      <c r="F4" s="6">
        <v>70</v>
      </c>
      <c r="G4" s="6"/>
      <c r="H4" s="6"/>
      <c r="I4" s="6"/>
      <c r="J4" s="6">
        <f>SUM(Table1[[#This Row],[1-KOLO]:[6-KOLO]])</f>
        <v>111</v>
      </c>
    </row>
    <row r="5" spans="1:10" x14ac:dyDescent="0.25">
      <c r="A5" t="s">
        <v>26</v>
      </c>
      <c r="B5" t="s">
        <v>204</v>
      </c>
      <c r="C5" t="s">
        <v>205</v>
      </c>
      <c r="D5"/>
      <c r="E5">
        <v>100</v>
      </c>
      <c r="F5" s="6"/>
      <c r="G5" s="6"/>
      <c r="H5" s="6"/>
      <c r="I5" s="6"/>
      <c r="J5" s="6">
        <f>SUM(Table1[[#This Row],[1-KOLO]:[6-KOLO]])</f>
        <v>100</v>
      </c>
    </row>
    <row r="6" spans="1:10" x14ac:dyDescent="0.25">
      <c r="A6" t="s">
        <v>23</v>
      </c>
      <c r="B6" t="s">
        <v>197</v>
      </c>
      <c r="C6" t="s">
        <v>198</v>
      </c>
      <c r="D6"/>
      <c r="E6">
        <v>80</v>
      </c>
      <c r="F6" s="6"/>
      <c r="G6" s="6"/>
      <c r="H6" s="6"/>
      <c r="I6" s="6"/>
      <c r="J6" s="6">
        <f>SUM(Table1[[#This Row],[1-KOLO]:[6-KOLO]])</f>
        <v>80</v>
      </c>
    </row>
    <row r="7" spans="1:10" x14ac:dyDescent="0.25">
      <c r="A7" t="s">
        <v>51</v>
      </c>
      <c r="B7" t="s">
        <v>315</v>
      </c>
      <c r="C7" t="s">
        <v>316</v>
      </c>
      <c r="D7"/>
      <c r="E7"/>
      <c r="F7" s="6">
        <v>80</v>
      </c>
      <c r="G7" s="6"/>
      <c r="H7" s="6"/>
      <c r="I7" s="6"/>
      <c r="J7" s="6">
        <f>SUM(Table1[[#This Row],[1-KOLO]:[6-KOLO]])</f>
        <v>80</v>
      </c>
    </row>
    <row r="8" spans="1:10" x14ac:dyDescent="0.25">
      <c r="A8" t="s">
        <v>18</v>
      </c>
      <c r="B8" t="s">
        <v>19</v>
      </c>
      <c r="C8" t="s">
        <v>20</v>
      </c>
      <c r="D8"/>
      <c r="E8">
        <v>70</v>
      </c>
      <c r="F8" s="6"/>
      <c r="G8" s="6"/>
      <c r="H8" s="6"/>
      <c r="I8" s="6"/>
      <c r="J8" s="6">
        <f>SUM(Table1[[#This Row],[1-KOLO]:[6-KOLO]])</f>
        <v>70</v>
      </c>
    </row>
    <row r="9" spans="1:10" x14ac:dyDescent="0.25">
      <c r="A9" s="1" t="s">
        <v>8</v>
      </c>
      <c r="B9" s="1" t="s">
        <v>4</v>
      </c>
      <c r="C9" s="1" t="s">
        <v>5</v>
      </c>
      <c r="D9" s="6">
        <v>70</v>
      </c>
      <c r="E9" s="6"/>
      <c r="F9" s="6"/>
      <c r="G9" s="6"/>
      <c r="H9" s="6"/>
      <c r="I9" s="6"/>
      <c r="J9" s="6">
        <f>SUM(Table1[[#This Row],[1-KOLO]:[6-KOLO]])</f>
        <v>70</v>
      </c>
    </row>
    <row r="10" spans="1:10" x14ac:dyDescent="0.25">
      <c r="A10" t="s">
        <v>6</v>
      </c>
      <c r="B10" t="s">
        <v>313</v>
      </c>
      <c r="C10" t="s">
        <v>314</v>
      </c>
      <c r="D10"/>
      <c r="E10"/>
      <c r="F10" s="6">
        <v>60</v>
      </c>
      <c r="G10" s="6"/>
      <c r="H10" s="6"/>
      <c r="I10" s="6"/>
      <c r="J10" s="6">
        <f>SUM(Table1[[#This Row],[1-KOLO]:[6-KOLO]])</f>
        <v>60</v>
      </c>
    </row>
    <row r="11" spans="1:10" x14ac:dyDescent="0.25">
      <c r="A11" s="1" t="s">
        <v>8</v>
      </c>
      <c r="B11" s="1" t="s">
        <v>195</v>
      </c>
      <c r="C11" s="1" t="s">
        <v>196</v>
      </c>
      <c r="D11" s="6"/>
      <c r="E11" s="6">
        <v>60</v>
      </c>
      <c r="F11" s="6"/>
      <c r="G11" s="6"/>
      <c r="H11" s="6"/>
      <c r="I11" s="6"/>
      <c r="J11" s="6">
        <f>SUM(Table1[[#This Row],[1-KOLO]:[6-KOLO]])</f>
        <v>60</v>
      </c>
    </row>
    <row r="12" spans="1:10" x14ac:dyDescent="0.25">
      <c r="A12" t="s">
        <v>26</v>
      </c>
      <c r="B12" t="s">
        <v>202</v>
      </c>
      <c r="C12" t="s">
        <v>203</v>
      </c>
      <c r="D12"/>
      <c r="E12">
        <v>50</v>
      </c>
      <c r="F12" s="6"/>
      <c r="G12" s="6"/>
      <c r="H12" s="6"/>
      <c r="I12" s="6"/>
      <c r="J12" s="6">
        <f>SUM(Table1[[#This Row],[1-KOLO]:[6-KOLO]])</f>
        <v>50</v>
      </c>
    </row>
    <row r="13" spans="1:10" x14ac:dyDescent="0.25">
      <c r="A13" t="s">
        <v>26</v>
      </c>
      <c r="B13" t="s">
        <v>206</v>
      </c>
      <c r="C13" t="s">
        <v>207</v>
      </c>
      <c r="D13"/>
      <c r="E13">
        <v>45</v>
      </c>
      <c r="F13" s="6"/>
      <c r="G13" s="6"/>
      <c r="H13" s="6"/>
      <c r="I13" s="6"/>
      <c r="J13" s="6">
        <f>SUM(Table1[[#This Row],[1-KOLO]:[6-KOLO]])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31B0-4FFC-4060-8BF9-71C9A3FD2832}">
  <dimension ref="A1:J15"/>
  <sheetViews>
    <sheetView workbookViewId="0">
      <selection activeCell="A2" sqref="A2:F15"/>
    </sheetView>
  </sheetViews>
  <sheetFormatPr defaultRowHeight="15" x14ac:dyDescent="0.25"/>
  <cols>
    <col min="1" max="1" width="19.42578125" bestFit="1" customWidth="1"/>
    <col min="2" max="2" width="13" customWidth="1"/>
    <col min="3" max="3" width="15.28515625" customWidth="1"/>
    <col min="4" max="9" width="9.85546875" customWidth="1"/>
    <col min="10" max="10" width="10" customWidth="1"/>
  </cols>
  <sheetData>
    <row r="1" spans="1:10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39</v>
      </c>
    </row>
    <row r="2" spans="1:10" x14ac:dyDescent="0.25">
      <c r="A2" t="s">
        <v>51</v>
      </c>
      <c r="B2" t="s">
        <v>107</v>
      </c>
      <c r="C2" t="s">
        <v>108</v>
      </c>
      <c r="D2">
        <v>100</v>
      </c>
      <c r="E2">
        <v>80</v>
      </c>
      <c r="F2" s="7">
        <v>100</v>
      </c>
      <c r="G2" s="7"/>
      <c r="H2" s="7"/>
      <c r="I2" s="7"/>
      <c r="J2" s="7">
        <f>SUM(Table5[[#This Row],[1-KOLO]:[6-KOLO]])</f>
        <v>280</v>
      </c>
    </row>
    <row r="3" spans="1:10" x14ac:dyDescent="0.25">
      <c r="A3" t="s">
        <v>26</v>
      </c>
      <c r="B3" t="s">
        <v>109</v>
      </c>
      <c r="C3" t="s">
        <v>110</v>
      </c>
      <c r="D3">
        <v>80</v>
      </c>
      <c r="E3">
        <v>70</v>
      </c>
      <c r="F3" s="7">
        <v>70</v>
      </c>
      <c r="G3" s="7"/>
      <c r="H3" s="7"/>
      <c r="I3" s="7"/>
      <c r="J3" s="7">
        <f>SUM(Table5[[#This Row],[1-KOLO]:[6-KOLO]])</f>
        <v>220</v>
      </c>
    </row>
    <row r="4" spans="1:10" x14ac:dyDescent="0.25">
      <c r="A4" t="s">
        <v>23</v>
      </c>
      <c r="B4" t="s">
        <v>213</v>
      </c>
      <c r="C4" t="s">
        <v>214</v>
      </c>
      <c r="E4">
        <v>100</v>
      </c>
      <c r="F4" s="7">
        <v>80</v>
      </c>
      <c r="G4" s="7"/>
      <c r="H4" s="7"/>
      <c r="I4" s="7"/>
      <c r="J4" s="7">
        <f>SUM(Table5[[#This Row],[1-KOLO]:[6-KOLO]])</f>
        <v>180</v>
      </c>
    </row>
    <row r="5" spans="1:10" x14ac:dyDescent="0.25">
      <c r="A5" t="s">
        <v>8</v>
      </c>
      <c r="B5" t="s">
        <v>113</v>
      </c>
      <c r="C5" t="s">
        <v>114</v>
      </c>
      <c r="D5">
        <v>60</v>
      </c>
      <c r="E5">
        <v>60</v>
      </c>
      <c r="F5" s="7">
        <v>60</v>
      </c>
      <c r="G5" s="7"/>
      <c r="H5" s="7"/>
      <c r="I5" s="7"/>
      <c r="J5" s="7">
        <f>SUM(Table5[[#This Row],[1-KOLO]:[6-KOLO]])</f>
        <v>180</v>
      </c>
    </row>
    <row r="6" spans="1:10" x14ac:dyDescent="0.25">
      <c r="A6" t="s">
        <v>26</v>
      </c>
      <c r="B6" t="s">
        <v>111</v>
      </c>
      <c r="C6" t="s">
        <v>112</v>
      </c>
      <c r="D6">
        <v>50</v>
      </c>
      <c r="E6">
        <v>45</v>
      </c>
      <c r="F6" s="7">
        <v>41</v>
      </c>
      <c r="G6" s="7"/>
      <c r="H6" s="7"/>
      <c r="I6" s="7"/>
      <c r="J6" s="7">
        <f>SUM(Table5[[#This Row],[1-KOLO]:[6-KOLO]])</f>
        <v>136</v>
      </c>
    </row>
    <row r="7" spans="1:10" x14ac:dyDescent="0.25">
      <c r="A7" t="s">
        <v>208</v>
      </c>
      <c r="B7" t="s">
        <v>211</v>
      </c>
      <c r="C7" t="s">
        <v>212</v>
      </c>
      <c r="E7">
        <v>38</v>
      </c>
      <c r="F7" s="7">
        <v>50</v>
      </c>
      <c r="G7" s="7"/>
      <c r="H7" s="7"/>
      <c r="I7" s="7"/>
      <c r="J7" s="7">
        <f>SUM(Table5[[#This Row],[1-KOLO]:[6-KOLO]])</f>
        <v>88</v>
      </c>
    </row>
    <row r="8" spans="1:10" x14ac:dyDescent="0.25">
      <c r="A8" t="s">
        <v>208</v>
      </c>
      <c r="B8" t="s">
        <v>209</v>
      </c>
      <c r="C8" t="s">
        <v>210</v>
      </c>
      <c r="E8">
        <v>35</v>
      </c>
      <c r="F8" s="7">
        <v>50</v>
      </c>
      <c r="G8" s="7"/>
      <c r="H8" s="7"/>
      <c r="I8" s="7"/>
      <c r="J8" s="7">
        <f>SUM(Table5[[#This Row],[1-KOLO]:[6-KOLO]])</f>
        <v>85</v>
      </c>
    </row>
    <row r="9" spans="1:10" x14ac:dyDescent="0.25">
      <c r="A9" t="s">
        <v>199</v>
      </c>
      <c r="B9" t="s">
        <v>217</v>
      </c>
      <c r="C9" t="s">
        <v>218</v>
      </c>
      <c r="E9">
        <v>41</v>
      </c>
      <c r="F9" s="7">
        <v>41</v>
      </c>
      <c r="G9" s="7"/>
      <c r="H9" s="7"/>
      <c r="I9" s="7"/>
      <c r="J9" s="7">
        <f>SUM(Table5[[#This Row],[1-KOLO]:[6-KOLO]])</f>
        <v>82</v>
      </c>
    </row>
    <row r="10" spans="1:10" x14ac:dyDescent="0.25">
      <c r="A10" t="s">
        <v>40</v>
      </c>
      <c r="B10" t="s">
        <v>103</v>
      </c>
      <c r="C10" t="s">
        <v>104</v>
      </c>
      <c r="D10">
        <v>70</v>
      </c>
      <c r="F10" s="7"/>
      <c r="G10" s="7"/>
      <c r="H10" s="7"/>
      <c r="I10" s="7"/>
      <c r="J10" s="7">
        <f>SUM(Table5[[#This Row],[1-KOLO]:[6-KOLO]])</f>
        <v>70</v>
      </c>
    </row>
    <row r="11" spans="1:10" x14ac:dyDescent="0.25">
      <c r="A11" t="s">
        <v>23</v>
      </c>
      <c r="B11" t="s">
        <v>105</v>
      </c>
      <c r="C11" t="s">
        <v>106</v>
      </c>
      <c r="D11">
        <v>50</v>
      </c>
      <c r="F11" s="7"/>
      <c r="G11" s="7"/>
      <c r="H11" s="7"/>
      <c r="I11" s="7"/>
      <c r="J11" s="7">
        <f>SUM(Table5[[#This Row],[1-KOLO]:[6-KOLO]])</f>
        <v>50</v>
      </c>
    </row>
    <row r="12" spans="1:10" x14ac:dyDescent="0.25">
      <c r="A12" t="s">
        <v>26</v>
      </c>
      <c r="B12" t="s">
        <v>219</v>
      </c>
      <c r="C12" t="s">
        <v>220</v>
      </c>
      <c r="E12">
        <v>50</v>
      </c>
      <c r="F12" s="7"/>
      <c r="G12" s="7"/>
      <c r="H12" s="7"/>
      <c r="I12" s="7"/>
      <c r="J12" s="7">
        <f>SUM(Table5[[#This Row],[1-KOLO]:[6-KOLO]])</f>
        <v>50</v>
      </c>
    </row>
    <row r="13" spans="1:10" x14ac:dyDescent="0.25">
      <c r="A13" t="s">
        <v>23</v>
      </c>
      <c r="B13" t="s">
        <v>193</v>
      </c>
      <c r="C13" t="s">
        <v>194</v>
      </c>
      <c r="E13">
        <v>32</v>
      </c>
      <c r="F13" s="7"/>
      <c r="G13" s="7"/>
      <c r="H13" s="7"/>
      <c r="I13" s="7"/>
      <c r="J13" s="7">
        <f>SUM(Table5[[#This Row],[1-KOLO]:[6-KOLO]])</f>
        <v>32</v>
      </c>
    </row>
    <row r="14" spans="1:10" x14ac:dyDescent="0.25">
      <c r="A14" t="s">
        <v>199</v>
      </c>
      <c r="B14" t="s">
        <v>215</v>
      </c>
      <c r="C14" t="s">
        <v>216</v>
      </c>
      <c r="E14">
        <v>29</v>
      </c>
      <c r="F14" s="7"/>
      <c r="G14" s="7"/>
      <c r="H14" s="7"/>
      <c r="I14" s="7"/>
      <c r="J14" s="7">
        <f>SUM(Table5[[#This Row],[1-KOLO]:[6-KOLO]])</f>
        <v>29</v>
      </c>
    </row>
    <row r="15" spans="1:10" x14ac:dyDescent="0.25">
      <c r="A15" t="s">
        <v>26</v>
      </c>
      <c r="B15" t="s">
        <v>221</v>
      </c>
      <c r="C15" t="s">
        <v>222</v>
      </c>
      <c r="E15">
        <v>27</v>
      </c>
      <c r="F15" s="7"/>
      <c r="G15" s="7"/>
      <c r="H15" s="7"/>
      <c r="I15" s="7"/>
      <c r="J15" s="7">
        <f>SUM(Table5[[#This Row],[1-KOLO]:[6-KOLO]])</f>
        <v>27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7649-AB66-49D9-BD12-65662711D520}">
  <dimension ref="A1:J18"/>
  <sheetViews>
    <sheetView workbookViewId="0">
      <selection activeCell="A2" sqref="A2:F18"/>
    </sheetView>
  </sheetViews>
  <sheetFormatPr defaultRowHeight="15" x14ac:dyDescent="0.25"/>
  <cols>
    <col min="1" max="1" width="19.42578125" style="1" bestFit="1" customWidth="1"/>
    <col min="2" max="2" width="18.5703125" style="1" customWidth="1"/>
    <col min="3" max="3" width="22.7109375" style="1" customWidth="1"/>
    <col min="4" max="4" width="11.42578125" style="1" customWidth="1"/>
    <col min="5" max="9" width="9.7109375" style="1" customWidth="1"/>
    <col min="10" max="16384" width="9.140625" style="1"/>
  </cols>
  <sheetData>
    <row r="1" spans="1:10" x14ac:dyDescent="0.25">
      <c r="A1" s="3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5" t="s">
        <v>17</v>
      </c>
      <c r="J1" s="4" t="s">
        <v>39</v>
      </c>
    </row>
    <row r="2" spans="1:10" s="2" customFormat="1" x14ac:dyDescent="0.25">
      <c r="A2" t="s">
        <v>26</v>
      </c>
      <c r="B2" t="s">
        <v>27</v>
      </c>
      <c r="C2" t="s">
        <v>28</v>
      </c>
      <c r="D2">
        <v>80</v>
      </c>
      <c r="E2">
        <v>80</v>
      </c>
      <c r="F2" s="6">
        <v>70</v>
      </c>
      <c r="G2" s="6"/>
      <c r="H2" s="6"/>
      <c r="I2" s="6"/>
      <c r="J2" s="6">
        <f>SUM(Table2[[#This Row],[1-KOLO]:[6-KOLO]])</f>
        <v>230</v>
      </c>
    </row>
    <row r="3" spans="1:10" x14ac:dyDescent="0.25">
      <c r="A3" s="8" t="s">
        <v>26</v>
      </c>
      <c r="B3" s="1" t="s">
        <v>31</v>
      </c>
      <c r="C3" s="1" t="s">
        <v>32</v>
      </c>
      <c r="D3" s="6">
        <v>100</v>
      </c>
      <c r="E3" s="6"/>
      <c r="F3" s="6">
        <v>80</v>
      </c>
      <c r="G3" s="6"/>
      <c r="H3" s="6"/>
      <c r="I3" s="6"/>
      <c r="J3" s="6">
        <f>SUM(Table2[[#This Row],[1-KOLO]:[6-KOLO]])</f>
        <v>180</v>
      </c>
    </row>
    <row r="4" spans="1:10" x14ac:dyDescent="0.25">
      <c r="A4" t="s">
        <v>6</v>
      </c>
      <c r="B4" t="s">
        <v>21</v>
      </c>
      <c r="C4" t="s">
        <v>22</v>
      </c>
      <c r="D4">
        <v>70</v>
      </c>
      <c r="E4"/>
      <c r="F4" s="6">
        <v>100</v>
      </c>
      <c r="G4" s="6"/>
      <c r="H4" s="6"/>
      <c r="I4" s="6"/>
      <c r="J4" s="6">
        <f>SUM(Table2[[#This Row],[1-KOLO]:[6-KOLO]])</f>
        <v>170</v>
      </c>
    </row>
    <row r="5" spans="1:10" x14ac:dyDescent="0.25">
      <c r="A5" t="s">
        <v>23</v>
      </c>
      <c r="B5" t="s">
        <v>24</v>
      </c>
      <c r="C5" t="s">
        <v>25</v>
      </c>
      <c r="D5">
        <v>50</v>
      </c>
      <c r="E5">
        <v>60</v>
      </c>
      <c r="F5" s="6">
        <v>60</v>
      </c>
      <c r="G5" s="6"/>
      <c r="H5" s="6"/>
      <c r="I5" s="6"/>
      <c r="J5" s="6">
        <f>SUM(Table2[[#This Row],[1-KOLO]:[6-KOLO]])</f>
        <v>170</v>
      </c>
    </row>
    <row r="6" spans="1:10" x14ac:dyDescent="0.25">
      <c r="A6" s="8" t="s">
        <v>8</v>
      </c>
      <c r="B6" s="1" t="s">
        <v>33</v>
      </c>
      <c r="C6" s="1" t="s">
        <v>34</v>
      </c>
      <c r="D6" s="6">
        <v>41</v>
      </c>
      <c r="E6" s="6">
        <v>41</v>
      </c>
      <c r="F6" s="6">
        <v>50</v>
      </c>
      <c r="G6" s="6"/>
      <c r="H6" s="6"/>
      <c r="I6" s="6"/>
      <c r="J6" s="6">
        <f>SUM(Table2[[#This Row],[1-KOLO]:[6-KOLO]])</f>
        <v>132</v>
      </c>
    </row>
    <row r="7" spans="1:10" x14ac:dyDescent="0.25">
      <c r="A7" t="s">
        <v>26</v>
      </c>
      <c r="B7" t="s">
        <v>29</v>
      </c>
      <c r="C7" t="s">
        <v>30</v>
      </c>
      <c r="D7">
        <v>60</v>
      </c>
      <c r="E7">
        <v>50</v>
      </c>
      <c r="F7" s="6"/>
      <c r="G7" s="6"/>
      <c r="H7" s="6"/>
      <c r="I7" s="6"/>
      <c r="J7" s="6">
        <f>SUM(Table2[[#This Row],[1-KOLO]:[6-KOLO]])</f>
        <v>110</v>
      </c>
    </row>
    <row r="8" spans="1:10" x14ac:dyDescent="0.25">
      <c r="A8" s="8" t="s">
        <v>26</v>
      </c>
      <c r="B8" s="1" t="s">
        <v>225</v>
      </c>
      <c r="C8" s="1" t="s">
        <v>226</v>
      </c>
      <c r="D8" s="6"/>
      <c r="E8" s="6">
        <v>100</v>
      </c>
      <c r="F8" s="6"/>
      <c r="G8" s="6"/>
      <c r="H8" s="6"/>
      <c r="I8" s="6"/>
      <c r="J8" s="6">
        <f>SUM(Table2[[#This Row],[1-KOLO]:[6-KOLO]])</f>
        <v>100</v>
      </c>
    </row>
    <row r="9" spans="1:10" x14ac:dyDescent="0.25">
      <c r="A9" s="8" t="s">
        <v>8</v>
      </c>
      <c r="B9" s="1" t="s">
        <v>37</v>
      </c>
      <c r="C9" s="1" t="s">
        <v>38</v>
      </c>
      <c r="D9" s="6">
        <v>41</v>
      </c>
      <c r="E9" s="6">
        <v>38</v>
      </c>
      <c r="F9" s="6"/>
      <c r="G9" s="6"/>
      <c r="H9" s="6"/>
      <c r="I9" s="6"/>
      <c r="J9" s="6">
        <f>SUM(Table2[[#This Row],[1-KOLO]:[6-KOLO]])</f>
        <v>79</v>
      </c>
    </row>
    <row r="10" spans="1:10" x14ac:dyDescent="0.25">
      <c r="A10" t="s">
        <v>6</v>
      </c>
      <c r="B10" t="s">
        <v>0</v>
      </c>
      <c r="C10" t="s">
        <v>1</v>
      </c>
      <c r="D10"/>
      <c r="E10"/>
      <c r="F10" s="6">
        <v>50</v>
      </c>
      <c r="G10" s="6"/>
      <c r="H10" s="6"/>
      <c r="I10" s="6"/>
      <c r="J10" s="6">
        <f>SUM(Table2[[#This Row],[1-KOLO]:[6-KOLO]])</f>
        <v>50</v>
      </c>
    </row>
    <row r="11" spans="1:10" x14ac:dyDescent="0.25">
      <c r="A11" t="s">
        <v>18</v>
      </c>
      <c r="B11" t="s">
        <v>19</v>
      </c>
      <c r="C11" t="s">
        <v>20</v>
      </c>
      <c r="D11">
        <v>45</v>
      </c>
      <c r="E11"/>
      <c r="F11" s="6"/>
      <c r="G11" s="6"/>
      <c r="H11" s="6"/>
      <c r="I11" s="6"/>
      <c r="J11" s="6">
        <f>SUM(Table2[[#This Row],[1-KOLO]:[6-KOLO]])</f>
        <v>45</v>
      </c>
    </row>
    <row r="12" spans="1:10" x14ac:dyDescent="0.25">
      <c r="A12" t="s">
        <v>23</v>
      </c>
      <c r="B12" t="s">
        <v>223</v>
      </c>
      <c r="C12" t="s">
        <v>224</v>
      </c>
      <c r="D12"/>
      <c r="E12">
        <v>45</v>
      </c>
      <c r="F12" s="6"/>
      <c r="G12" s="6"/>
      <c r="H12" s="6"/>
      <c r="I12" s="6"/>
      <c r="J12" s="6">
        <f>SUM(Table2[[#This Row],[1-KOLO]:[6-KOLO]])</f>
        <v>45</v>
      </c>
    </row>
    <row r="13" spans="1:10" x14ac:dyDescent="0.25">
      <c r="A13" t="s">
        <v>6</v>
      </c>
      <c r="B13" t="s">
        <v>317</v>
      </c>
      <c r="C13" t="s">
        <v>318</v>
      </c>
      <c r="D13"/>
      <c r="E13"/>
      <c r="F13" s="6">
        <v>41</v>
      </c>
      <c r="G13" s="6"/>
      <c r="H13" s="6"/>
      <c r="I13" s="6"/>
      <c r="J13" s="6">
        <f>SUM(Table2[[#This Row],[1-KOLO]:[6-KOLO]])</f>
        <v>41</v>
      </c>
    </row>
    <row r="14" spans="1:10" x14ac:dyDescent="0.25">
      <c r="A14" t="s">
        <v>23</v>
      </c>
      <c r="B14" t="s">
        <v>323</v>
      </c>
      <c r="C14" t="s">
        <v>324</v>
      </c>
      <c r="D14"/>
      <c r="E14"/>
      <c r="F14" s="6">
        <v>41</v>
      </c>
      <c r="G14" s="6"/>
      <c r="H14" s="6"/>
      <c r="I14" s="6"/>
      <c r="J14" s="6">
        <f>SUM(Table2[[#This Row],[1-KOLO]:[6-KOLO]])</f>
        <v>41</v>
      </c>
    </row>
    <row r="15" spans="1:10" x14ac:dyDescent="0.25">
      <c r="A15" s="8" t="s">
        <v>8</v>
      </c>
      <c r="B15" s="1" t="s">
        <v>35</v>
      </c>
      <c r="C15" s="1" t="s">
        <v>36</v>
      </c>
      <c r="D15" s="6">
        <v>41</v>
      </c>
      <c r="E15" s="6"/>
      <c r="F15" s="6"/>
      <c r="G15" s="6"/>
      <c r="H15" s="6"/>
      <c r="I15" s="6"/>
      <c r="J15" s="6">
        <f>SUM(Table2[[#This Row],[1-KOLO]:[6-KOLO]])</f>
        <v>41</v>
      </c>
    </row>
    <row r="16" spans="1:10" x14ac:dyDescent="0.25">
      <c r="A16" s="8" t="s">
        <v>8</v>
      </c>
      <c r="B16" s="1" t="s">
        <v>325</v>
      </c>
      <c r="C16" s="1" t="s">
        <v>38</v>
      </c>
      <c r="D16" s="6"/>
      <c r="E16" s="6"/>
      <c r="F16" s="6">
        <v>41</v>
      </c>
      <c r="G16" s="6"/>
      <c r="H16" s="6"/>
      <c r="I16" s="6"/>
      <c r="J16" s="6">
        <f>SUM(Table2[[#This Row],[1-KOLO]:[6-KOLO]])</f>
        <v>41</v>
      </c>
    </row>
    <row r="17" spans="1:10" x14ac:dyDescent="0.25">
      <c r="A17" t="s">
        <v>6</v>
      </c>
      <c r="B17" t="s">
        <v>319</v>
      </c>
      <c r="C17" t="s">
        <v>320</v>
      </c>
      <c r="D17"/>
      <c r="E17"/>
      <c r="F17" s="6">
        <v>32</v>
      </c>
      <c r="G17" s="6"/>
      <c r="H17" s="6"/>
      <c r="I17" s="6"/>
      <c r="J17" s="6">
        <f>SUM(Table2[[#This Row],[1-KOLO]:[6-KOLO]])</f>
        <v>32</v>
      </c>
    </row>
    <row r="18" spans="1:10" x14ac:dyDescent="0.25">
      <c r="A18" t="s">
        <v>208</v>
      </c>
      <c r="B18" t="s">
        <v>321</v>
      </c>
      <c r="C18" t="s">
        <v>322</v>
      </c>
      <c r="D18"/>
      <c r="E18"/>
      <c r="F18" s="6">
        <v>32</v>
      </c>
      <c r="G18" s="6"/>
      <c r="H18" s="6"/>
      <c r="I18" s="6"/>
      <c r="J18" s="6">
        <f>SUM(Table2[[#This Row],[1-KOLO]:[6-KOLO]])</f>
        <v>32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6744-894A-454E-9B40-71868628E33D}">
  <dimension ref="A1:J34"/>
  <sheetViews>
    <sheetView workbookViewId="0">
      <selection activeCell="A2" sqref="A2:F34"/>
    </sheetView>
  </sheetViews>
  <sheetFormatPr defaultRowHeight="15" x14ac:dyDescent="0.25"/>
  <cols>
    <col min="1" max="1" width="24.42578125" style="1" bestFit="1" customWidth="1"/>
    <col min="2" max="2" width="13.28515625" style="1" bestFit="1" customWidth="1"/>
    <col min="3" max="3" width="15.5703125" style="1" bestFit="1" customWidth="1"/>
    <col min="4" max="9" width="9.85546875" style="1" customWidth="1"/>
    <col min="10" max="10" width="10.28515625" style="1" bestFit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7</v>
      </c>
      <c r="B2" t="s">
        <v>123</v>
      </c>
      <c r="C2" t="s">
        <v>124</v>
      </c>
      <c r="D2">
        <v>80</v>
      </c>
      <c r="E2">
        <v>100</v>
      </c>
      <c r="F2" s="6">
        <v>70</v>
      </c>
      <c r="G2" s="6"/>
      <c r="H2" s="6"/>
      <c r="I2" s="6"/>
      <c r="J2" s="6">
        <f>SUM(Table6[[#This Row],[1-KOLO]:[6-KOLO]])</f>
        <v>250</v>
      </c>
    </row>
    <row r="3" spans="1:10" x14ac:dyDescent="0.25">
      <c r="A3" t="s">
        <v>6</v>
      </c>
      <c r="B3" t="s">
        <v>115</v>
      </c>
      <c r="C3" t="s">
        <v>116</v>
      </c>
      <c r="D3">
        <v>100</v>
      </c>
      <c r="E3"/>
      <c r="F3" s="6">
        <v>100</v>
      </c>
      <c r="G3" s="6"/>
      <c r="H3" s="6"/>
      <c r="I3" s="6"/>
      <c r="J3" s="6">
        <f>SUM(Table6[[#This Row],[1-KOLO]:[6-KOLO]])</f>
        <v>200</v>
      </c>
    </row>
    <row r="4" spans="1:10" x14ac:dyDescent="0.25">
      <c r="A4" t="s">
        <v>51</v>
      </c>
      <c r="B4" t="s">
        <v>121</v>
      </c>
      <c r="C4" t="s">
        <v>122</v>
      </c>
      <c r="D4">
        <v>50</v>
      </c>
      <c r="E4">
        <v>80</v>
      </c>
      <c r="F4" s="6">
        <v>50</v>
      </c>
      <c r="G4" s="6"/>
      <c r="H4" s="6"/>
      <c r="I4" s="6"/>
      <c r="J4" s="6">
        <f>SUM(Table6[[#This Row],[1-KOLO]:[6-KOLO]])</f>
        <v>180</v>
      </c>
    </row>
    <row r="5" spans="1:10" x14ac:dyDescent="0.25">
      <c r="A5" t="s">
        <v>26</v>
      </c>
      <c r="B5" t="s">
        <v>129</v>
      </c>
      <c r="C5" t="s">
        <v>130</v>
      </c>
      <c r="D5">
        <v>45</v>
      </c>
      <c r="E5">
        <v>60</v>
      </c>
      <c r="F5" s="6"/>
      <c r="G5" s="6"/>
      <c r="H5" s="6"/>
      <c r="I5" s="6"/>
      <c r="J5" s="6">
        <f>SUM(Table6[[#This Row],[1-KOLO]:[6-KOLO]])</f>
        <v>105</v>
      </c>
    </row>
    <row r="6" spans="1:10" x14ac:dyDescent="0.25">
      <c r="A6" t="s">
        <v>8</v>
      </c>
      <c r="B6" t="s">
        <v>133</v>
      </c>
      <c r="C6" t="s">
        <v>134</v>
      </c>
      <c r="D6">
        <v>35</v>
      </c>
      <c r="E6">
        <v>35</v>
      </c>
      <c r="F6" s="6">
        <v>35</v>
      </c>
      <c r="G6" s="6"/>
      <c r="H6" s="6"/>
      <c r="I6" s="6"/>
      <c r="J6" s="6">
        <f>SUM(Table6[[#This Row],[1-KOLO]:[6-KOLO]])</f>
        <v>105</v>
      </c>
    </row>
    <row r="7" spans="1:10" x14ac:dyDescent="0.25">
      <c r="A7" t="s">
        <v>8</v>
      </c>
      <c r="B7" t="s">
        <v>137</v>
      </c>
      <c r="C7" t="s">
        <v>138</v>
      </c>
      <c r="D7">
        <v>38</v>
      </c>
      <c r="E7">
        <v>35</v>
      </c>
      <c r="F7" s="6">
        <v>25</v>
      </c>
      <c r="G7" s="6"/>
      <c r="H7" s="6"/>
      <c r="I7" s="6"/>
      <c r="J7" s="6">
        <f>SUM(Table6[[#This Row],[1-KOLO]:[6-KOLO]])</f>
        <v>98</v>
      </c>
    </row>
    <row r="8" spans="1:10" x14ac:dyDescent="0.25">
      <c r="A8" t="s">
        <v>26</v>
      </c>
      <c r="B8" t="s">
        <v>125</v>
      </c>
      <c r="C8" t="s">
        <v>126</v>
      </c>
      <c r="D8">
        <v>25</v>
      </c>
      <c r="E8">
        <v>35</v>
      </c>
      <c r="F8" s="6">
        <v>35</v>
      </c>
      <c r="G8" s="6"/>
      <c r="H8" s="6"/>
      <c r="I8" s="6"/>
      <c r="J8" s="6">
        <f>SUM(Table6[[#This Row],[1-KOLO]:[6-KOLO]])</f>
        <v>95</v>
      </c>
    </row>
    <row r="9" spans="1:10" x14ac:dyDescent="0.25">
      <c r="A9" t="s">
        <v>56</v>
      </c>
      <c r="B9" t="s">
        <v>255</v>
      </c>
      <c r="C9" t="s">
        <v>256</v>
      </c>
      <c r="D9"/>
      <c r="E9">
        <v>41</v>
      </c>
      <c r="F9" s="6">
        <v>50</v>
      </c>
      <c r="G9" s="6"/>
      <c r="H9" s="6"/>
      <c r="I9" s="6"/>
      <c r="J9" s="6">
        <f>SUM(Table6[[#This Row],[1-KOLO]:[6-KOLO]])</f>
        <v>91</v>
      </c>
    </row>
    <row r="10" spans="1:10" x14ac:dyDescent="0.25">
      <c r="A10" t="s">
        <v>8</v>
      </c>
      <c r="B10" t="s">
        <v>139</v>
      </c>
      <c r="C10" t="s">
        <v>140</v>
      </c>
      <c r="D10">
        <v>35</v>
      </c>
      <c r="E10">
        <v>19</v>
      </c>
      <c r="F10" s="6">
        <v>35</v>
      </c>
      <c r="G10" s="6"/>
      <c r="H10" s="6"/>
      <c r="I10" s="6"/>
      <c r="J10" s="6">
        <f>SUM(Table6[[#This Row],[1-KOLO]:[6-KOLO]])</f>
        <v>89</v>
      </c>
    </row>
    <row r="11" spans="1:10" x14ac:dyDescent="0.25">
      <c r="A11" t="s">
        <v>56</v>
      </c>
      <c r="B11" t="s">
        <v>253</v>
      </c>
      <c r="C11" t="s">
        <v>254</v>
      </c>
      <c r="D11"/>
      <c r="E11">
        <v>38</v>
      </c>
      <c r="F11" s="6">
        <v>50</v>
      </c>
      <c r="G11" s="6"/>
      <c r="H11" s="6"/>
      <c r="I11" s="6"/>
      <c r="J11" s="6">
        <f>SUM(Table6[[#This Row],[1-KOLO]:[6-KOLO]])</f>
        <v>88</v>
      </c>
    </row>
    <row r="12" spans="1:10" x14ac:dyDescent="0.25">
      <c r="A12" t="s">
        <v>26</v>
      </c>
      <c r="B12" t="s">
        <v>127</v>
      </c>
      <c r="C12" t="s">
        <v>128</v>
      </c>
      <c r="D12">
        <v>35</v>
      </c>
      <c r="E12">
        <v>50</v>
      </c>
      <c r="F12" s="6"/>
      <c r="G12" s="6"/>
      <c r="H12" s="6"/>
      <c r="I12" s="6"/>
      <c r="J12" s="6">
        <f>SUM(Table6[[#This Row],[1-KOLO]:[6-KOLO]])</f>
        <v>85</v>
      </c>
    </row>
    <row r="13" spans="1:10" x14ac:dyDescent="0.25">
      <c r="A13" t="s">
        <v>6</v>
      </c>
      <c r="B13" t="s">
        <v>326</v>
      </c>
      <c r="C13" t="s">
        <v>327</v>
      </c>
      <c r="D13"/>
      <c r="E13"/>
      <c r="F13" s="6">
        <v>80</v>
      </c>
      <c r="G13" s="6"/>
      <c r="H13" s="6"/>
      <c r="I13" s="6"/>
      <c r="J13" s="6">
        <f>SUM(Table6[[#This Row],[1-KOLO]:[6-KOLO]])</f>
        <v>80</v>
      </c>
    </row>
    <row r="14" spans="1:10" x14ac:dyDescent="0.25">
      <c r="A14" t="s">
        <v>208</v>
      </c>
      <c r="B14" t="s">
        <v>229</v>
      </c>
      <c r="C14" t="s">
        <v>230</v>
      </c>
      <c r="D14"/>
      <c r="E14">
        <v>15</v>
      </c>
      <c r="F14" s="6">
        <v>60</v>
      </c>
      <c r="G14" s="6"/>
      <c r="H14" s="6"/>
      <c r="I14" s="6"/>
      <c r="J14" s="6">
        <f>SUM(Table6[[#This Row],[1-KOLO]:[6-KOLO]])</f>
        <v>75</v>
      </c>
    </row>
    <row r="15" spans="1:10" x14ac:dyDescent="0.25">
      <c r="A15" t="s">
        <v>18</v>
      </c>
      <c r="B15" t="s">
        <v>227</v>
      </c>
      <c r="C15" t="s">
        <v>228</v>
      </c>
      <c r="D15"/>
      <c r="E15">
        <v>70</v>
      </c>
      <c r="F15" s="6"/>
      <c r="G15" s="6"/>
      <c r="H15" s="6"/>
      <c r="I15" s="6"/>
      <c r="J15" s="6">
        <f>SUM(Table6[[#This Row],[1-KOLO]:[6-KOLO]])</f>
        <v>70</v>
      </c>
    </row>
    <row r="16" spans="1:10" x14ac:dyDescent="0.25">
      <c r="A16" t="s">
        <v>23</v>
      </c>
      <c r="B16" t="s">
        <v>117</v>
      </c>
      <c r="C16" t="s">
        <v>118</v>
      </c>
      <c r="D16">
        <v>70</v>
      </c>
      <c r="E16"/>
      <c r="F16" s="6"/>
      <c r="G16" s="6"/>
      <c r="H16" s="6"/>
      <c r="I16" s="6"/>
      <c r="J16" s="6">
        <f>SUM(Table6[[#This Row],[1-KOLO]:[6-KOLO]])</f>
        <v>70</v>
      </c>
    </row>
    <row r="17" spans="1:10" x14ac:dyDescent="0.25">
      <c r="A17" t="s">
        <v>240</v>
      </c>
      <c r="B17" t="s">
        <v>241</v>
      </c>
      <c r="C17" t="s">
        <v>242</v>
      </c>
      <c r="D17"/>
      <c r="E17">
        <v>35</v>
      </c>
      <c r="F17" s="6">
        <v>35</v>
      </c>
      <c r="G17" s="6"/>
      <c r="H17" s="6"/>
      <c r="I17" s="6"/>
      <c r="J17" s="6">
        <f>SUM(Table6[[#This Row],[1-KOLO]:[6-KOLO]])</f>
        <v>70</v>
      </c>
    </row>
    <row r="18" spans="1:10" x14ac:dyDescent="0.25">
      <c r="A18" t="s">
        <v>23</v>
      </c>
      <c r="B18" t="s">
        <v>119</v>
      </c>
      <c r="C18" t="s">
        <v>120</v>
      </c>
      <c r="D18">
        <v>60</v>
      </c>
      <c r="E18"/>
      <c r="F18" s="6"/>
      <c r="G18" s="6"/>
      <c r="H18" s="6"/>
      <c r="I18" s="6"/>
      <c r="J18" s="6">
        <f>SUM(Table6[[#This Row],[1-KOLO]:[6-KOLO]])</f>
        <v>60</v>
      </c>
    </row>
    <row r="19" spans="1:10" x14ac:dyDescent="0.25">
      <c r="A19" t="s">
        <v>56</v>
      </c>
      <c r="B19" t="s">
        <v>328</v>
      </c>
      <c r="C19" t="s">
        <v>252</v>
      </c>
      <c r="D19"/>
      <c r="E19"/>
      <c r="F19" s="6">
        <v>50</v>
      </c>
      <c r="G19" s="6"/>
      <c r="H19" s="6"/>
      <c r="I19" s="6"/>
      <c r="J19" s="6">
        <f>SUM(Table6[[#This Row],[1-KOLO]:[6-KOLO]])</f>
        <v>50</v>
      </c>
    </row>
    <row r="20" spans="1:10" x14ac:dyDescent="0.25">
      <c r="A20" t="s">
        <v>243</v>
      </c>
      <c r="B20" t="s">
        <v>246</v>
      </c>
      <c r="C20" t="s">
        <v>247</v>
      </c>
      <c r="D20"/>
      <c r="E20">
        <v>45</v>
      </c>
      <c r="F20" s="6"/>
      <c r="G20" s="6"/>
      <c r="H20" s="6"/>
      <c r="I20" s="6"/>
      <c r="J20" s="6">
        <f>SUM(Table6[[#This Row],[1-KOLO]:[6-KOLO]])</f>
        <v>45</v>
      </c>
    </row>
    <row r="21" spans="1:10" x14ac:dyDescent="0.25">
      <c r="A21" t="s">
        <v>208</v>
      </c>
      <c r="B21" t="s">
        <v>231</v>
      </c>
      <c r="C21" t="s">
        <v>232</v>
      </c>
      <c r="D21"/>
      <c r="E21">
        <v>18</v>
      </c>
      <c r="F21" s="6">
        <v>25</v>
      </c>
      <c r="G21" s="6"/>
      <c r="H21" s="6"/>
      <c r="I21" s="6"/>
      <c r="J21" s="6">
        <f>SUM(Table6[[#This Row],[1-KOLO]:[6-KOLO]])</f>
        <v>43</v>
      </c>
    </row>
    <row r="22" spans="1:10" x14ac:dyDescent="0.25">
      <c r="A22" t="s">
        <v>56</v>
      </c>
      <c r="B22" t="s">
        <v>131</v>
      </c>
      <c r="C22" t="s">
        <v>132</v>
      </c>
      <c r="D22">
        <v>41</v>
      </c>
      <c r="E22"/>
      <c r="F22" s="6"/>
      <c r="G22" s="6"/>
      <c r="H22" s="6"/>
      <c r="I22" s="6"/>
      <c r="J22" s="6">
        <f>SUM(Table6[[#This Row],[1-KOLO]:[6-KOLO]])</f>
        <v>41</v>
      </c>
    </row>
    <row r="23" spans="1:10" x14ac:dyDescent="0.25">
      <c r="A23" t="s">
        <v>40</v>
      </c>
      <c r="B23" t="s">
        <v>103</v>
      </c>
      <c r="C23" t="s">
        <v>104</v>
      </c>
      <c r="D23"/>
      <c r="E23">
        <v>35</v>
      </c>
      <c r="F23" s="6"/>
      <c r="G23" s="6"/>
      <c r="H23" s="6"/>
      <c r="I23" s="6"/>
      <c r="J23" s="6">
        <f>SUM(Table6[[#This Row],[1-KOLO]:[6-KOLO]])</f>
        <v>35</v>
      </c>
    </row>
    <row r="24" spans="1:10" x14ac:dyDescent="0.25">
      <c r="A24" t="s">
        <v>208</v>
      </c>
      <c r="B24" t="s">
        <v>233</v>
      </c>
      <c r="C24" t="s">
        <v>234</v>
      </c>
      <c r="D24"/>
      <c r="E24">
        <v>35</v>
      </c>
      <c r="F24" s="6"/>
      <c r="G24" s="6"/>
      <c r="H24" s="6"/>
      <c r="I24" s="6"/>
      <c r="J24" s="6">
        <f>SUM(Table6[[#This Row],[1-KOLO]:[6-KOLO]])</f>
        <v>35</v>
      </c>
    </row>
    <row r="25" spans="1:10" x14ac:dyDescent="0.25">
      <c r="A25" t="s">
        <v>26</v>
      </c>
      <c r="B25" t="s">
        <v>250</v>
      </c>
      <c r="C25" t="s">
        <v>251</v>
      </c>
      <c r="D25"/>
      <c r="E25">
        <v>35</v>
      </c>
      <c r="F25" s="6"/>
      <c r="G25" s="6"/>
      <c r="H25" s="6"/>
      <c r="I25" s="6"/>
      <c r="J25" s="6">
        <f>SUM(Table6[[#This Row],[1-KOLO]:[6-KOLO]])</f>
        <v>35</v>
      </c>
    </row>
    <row r="26" spans="1:10" x14ac:dyDescent="0.25">
      <c r="A26" t="s">
        <v>26</v>
      </c>
      <c r="B26" t="s">
        <v>206</v>
      </c>
      <c r="C26" t="s">
        <v>252</v>
      </c>
      <c r="D26"/>
      <c r="E26">
        <v>35</v>
      </c>
      <c r="F26" s="6"/>
      <c r="G26" s="6"/>
      <c r="H26" s="6"/>
      <c r="I26" s="6"/>
      <c r="J26" s="6">
        <f>SUM(Table6[[#This Row],[1-KOLO]:[6-KOLO]])</f>
        <v>35</v>
      </c>
    </row>
    <row r="27" spans="1:10" x14ac:dyDescent="0.25">
      <c r="A27" s="1" t="s">
        <v>8</v>
      </c>
      <c r="B27" s="1" t="s">
        <v>141</v>
      </c>
      <c r="C27" s="1" t="s">
        <v>142</v>
      </c>
      <c r="D27" s="6">
        <v>35</v>
      </c>
      <c r="E27" s="6"/>
      <c r="F27" s="6"/>
      <c r="G27" s="6"/>
      <c r="H27" s="6"/>
      <c r="I27" s="6"/>
      <c r="J27" s="6">
        <f>SUM(Table6[[#This Row],[1-KOLO]:[6-KOLO]])</f>
        <v>35</v>
      </c>
    </row>
    <row r="28" spans="1:10" x14ac:dyDescent="0.25">
      <c r="A28" t="s">
        <v>8</v>
      </c>
      <c r="B28" t="s">
        <v>135</v>
      </c>
      <c r="C28" t="s">
        <v>136</v>
      </c>
      <c r="D28">
        <v>25</v>
      </c>
      <c r="E28"/>
      <c r="F28" s="6"/>
      <c r="G28" s="6"/>
      <c r="H28" s="6"/>
      <c r="I28" s="6"/>
      <c r="J28" s="6">
        <f>SUM(Table6[[#This Row],[1-KOLO]:[6-KOLO]])</f>
        <v>25</v>
      </c>
    </row>
    <row r="29" spans="1:10" x14ac:dyDescent="0.25">
      <c r="A29" t="s">
        <v>243</v>
      </c>
      <c r="B29" t="s">
        <v>244</v>
      </c>
      <c r="C29" t="s">
        <v>245</v>
      </c>
      <c r="D29"/>
      <c r="E29">
        <v>17</v>
      </c>
      <c r="F29" s="6"/>
      <c r="G29" s="6"/>
      <c r="H29" s="6"/>
      <c r="I29" s="6"/>
      <c r="J29" s="6">
        <f>SUM(Table6[[#This Row],[1-KOLO]:[6-KOLO]])</f>
        <v>17</v>
      </c>
    </row>
    <row r="30" spans="1:10" x14ac:dyDescent="0.25">
      <c r="A30" t="s">
        <v>23</v>
      </c>
      <c r="B30" t="s">
        <v>193</v>
      </c>
      <c r="C30" t="s">
        <v>235</v>
      </c>
      <c r="D30"/>
      <c r="E30">
        <v>16</v>
      </c>
      <c r="F30" s="6"/>
      <c r="G30" s="6"/>
      <c r="H30" s="6"/>
      <c r="I30" s="6"/>
      <c r="J30" s="6">
        <f>SUM(Table6[[#This Row],[1-KOLO]:[6-KOLO]])</f>
        <v>16</v>
      </c>
    </row>
    <row r="31" spans="1:10" x14ac:dyDescent="0.25">
      <c r="A31" t="s">
        <v>26</v>
      </c>
      <c r="B31" t="s">
        <v>248</v>
      </c>
      <c r="C31" t="s">
        <v>249</v>
      </c>
      <c r="D31"/>
      <c r="E31">
        <v>14</v>
      </c>
      <c r="F31" s="6"/>
      <c r="G31" s="6"/>
      <c r="H31" s="6"/>
      <c r="I31" s="6"/>
      <c r="J31" s="6">
        <f>SUM(Table6[[#This Row],[1-KOLO]:[6-KOLO]])</f>
        <v>14</v>
      </c>
    </row>
    <row r="32" spans="1:10" x14ac:dyDescent="0.25">
      <c r="A32" t="s">
        <v>7</v>
      </c>
      <c r="B32" t="s">
        <v>236</v>
      </c>
      <c r="C32" t="s">
        <v>237</v>
      </c>
      <c r="D32"/>
      <c r="E32">
        <v>13</v>
      </c>
      <c r="F32" s="6"/>
      <c r="G32" s="6"/>
      <c r="H32" s="6"/>
      <c r="I32" s="6"/>
      <c r="J32" s="6">
        <f>SUM(Table6[[#This Row],[1-KOLO]:[6-KOLO]])</f>
        <v>13</v>
      </c>
    </row>
    <row r="33" spans="1:10" x14ac:dyDescent="0.25">
      <c r="A33" t="s">
        <v>199</v>
      </c>
      <c r="B33" t="s">
        <v>238</v>
      </c>
      <c r="C33" t="s">
        <v>239</v>
      </c>
      <c r="D33"/>
      <c r="E33">
        <v>12</v>
      </c>
      <c r="F33" s="6"/>
      <c r="G33" s="6"/>
      <c r="H33" s="6"/>
      <c r="I33" s="6"/>
      <c r="J33" s="6">
        <f>SUM(Table6[[#This Row],[1-KOLO]:[6-KOLO]])</f>
        <v>12</v>
      </c>
    </row>
    <row r="34" spans="1:10" x14ac:dyDescent="0.25">
      <c r="A34" s="1" t="s">
        <v>8</v>
      </c>
      <c r="B34" s="1" t="s">
        <v>257</v>
      </c>
      <c r="C34" s="1" t="s">
        <v>136</v>
      </c>
      <c r="D34" s="6"/>
      <c r="E34" s="6">
        <v>11</v>
      </c>
      <c r="F34" s="6"/>
      <c r="G34" s="6"/>
      <c r="H34" s="6"/>
      <c r="I34" s="6"/>
      <c r="J34" s="6">
        <f>SUM(Table6[[#This Row],[1-KOLO]:[6-KOLO]])</f>
        <v>11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5C37-E00C-4BA9-BC4D-B3CAF685D128}">
  <dimension ref="A1:J9"/>
  <sheetViews>
    <sheetView workbookViewId="0">
      <selection activeCell="K16" sqref="K16"/>
    </sheetView>
  </sheetViews>
  <sheetFormatPr defaultColWidth="15.42578125" defaultRowHeight="15" x14ac:dyDescent="0.25"/>
  <cols>
    <col min="1" max="1" width="19.42578125" style="1" bestFit="1" customWidth="1"/>
    <col min="2" max="2" width="13.28515625" style="1" bestFit="1" customWidth="1"/>
    <col min="3" max="3" width="15.5703125" style="1" bestFit="1" customWidth="1"/>
    <col min="4" max="9" width="9.85546875" style="1" bestFit="1" customWidth="1"/>
    <col min="10" max="10" width="10.28515625" style="1" bestFit="1" customWidth="1"/>
    <col min="11" max="16384" width="15.425781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26</v>
      </c>
      <c r="B2" t="s">
        <v>27</v>
      </c>
      <c r="C2" t="s">
        <v>28</v>
      </c>
      <c r="D2">
        <v>100</v>
      </c>
      <c r="E2">
        <v>100</v>
      </c>
      <c r="F2" s="6">
        <v>100</v>
      </c>
      <c r="G2" s="6"/>
      <c r="H2" s="6"/>
      <c r="I2" s="6"/>
      <c r="J2" s="6">
        <f>SUM(Table9[[#This Row],[1-KOLO]:[6-KOLO]])</f>
        <v>300</v>
      </c>
    </row>
    <row r="3" spans="1:10" x14ac:dyDescent="0.25">
      <c r="A3" s="1" t="s">
        <v>26</v>
      </c>
      <c r="B3" s="1" t="s">
        <v>31</v>
      </c>
      <c r="C3" s="1" t="s">
        <v>32</v>
      </c>
      <c r="D3" s="6">
        <v>80</v>
      </c>
      <c r="E3" s="6">
        <v>80</v>
      </c>
      <c r="F3" s="6">
        <v>100</v>
      </c>
      <c r="G3" s="6"/>
      <c r="H3" s="6"/>
      <c r="I3" s="6"/>
      <c r="J3" s="6">
        <f>SUM(Table9[[#This Row],[1-KOLO]:[6-KOLO]])</f>
        <v>260</v>
      </c>
    </row>
    <row r="4" spans="1:10" x14ac:dyDescent="0.25">
      <c r="A4" t="s">
        <v>6</v>
      </c>
      <c r="B4" t="s">
        <v>21</v>
      </c>
      <c r="C4" t="s">
        <v>22</v>
      </c>
      <c r="D4">
        <v>100</v>
      </c>
      <c r="E4"/>
      <c r="F4" s="6">
        <v>80</v>
      </c>
      <c r="G4" s="6"/>
      <c r="H4" s="6"/>
      <c r="I4" s="6"/>
      <c r="J4" s="6">
        <f>SUM(Table9[[#This Row],[1-KOLO]:[6-KOLO]])</f>
        <v>180</v>
      </c>
    </row>
    <row r="5" spans="1:10" x14ac:dyDescent="0.25">
      <c r="A5" t="s">
        <v>26</v>
      </c>
      <c r="B5" t="s">
        <v>29</v>
      </c>
      <c r="C5" t="s">
        <v>30</v>
      </c>
      <c r="D5">
        <v>80</v>
      </c>
      <c r="E5">
        <v>80</v>
      </c>
      <c r="F5" s="6"/>
      <c r="G5" s="6"/>
      <c r="H5" s="6"/>
      <c r="I5" s="6"/>
      <c r="J5" s="6">
        <f>SUM(Table9[[#This Row],[1-KOLO]:[6-KOLO]])</f>
        <v>160</v>
      </c>
    </row>
    <row r="6" spans="1:10" x14ac:dyDescent="0.25">
      <c r="A6" t="s">
        <v>23</v>
      </c>
      <c r="B6" t="s">
        <v>24</v>
      </c>
      <c r="C6" t="s">
        <v>25</v>
      </c>
      <c r="D6">
        <v>70</v>
      </c>
      <c r="E6"/>
      <c r="F6" s="6">
        <v>80</v>
      </c>
      <c r="G6" s="6"/>
      <c r="H6" s="6"/>
      <c r="I6" s="6"/>
      <c r="J6" s="6">
        <f>SUM(Table9[[#This Row],[1-KOLO]:[6-KOLO]])</f>
        <v>150</v>
      </c>
    </row>
    <row r="7" spans="1:10" x14ac:dyDescent="0.25">
      <c r="A7" t="s">
        <v>6</v>
      </c>
      <c r="B7" t="s">
        <v>0</v>
      </c>
      <c r="C7" t="s">
        <v>1</v>
      </c>
      <c r="D7">
        <v>70</v>
      </c>
      <c r="E7"/>
      <c r="F7" s="6">
        <v>70</v>
      </c>
      <c r="G7" s="6"/>
      <c r="H7" s="6"/>
      <c r="I7" s="6"/>
      <c r="J7" s="6">
        <f>SUM(Table9[[#This Row],[1-KOLO]:[6-KOLO]])</f>
        <v>140</v>
      </c>
    </row>
    <row r="8" spans="1:10" x14ac:dyDescent="0.25">
      <c r="A8" t="s">
        <v>26</v>
      </c>
      <c r="B8" t="s">
        <v>225</v>
      </c>
      <c r="C8" t="s">
        <v>226</v>
      </c>
      <c r="D8"/>
      <c r="E8">
        <v>100</v>
      </c>
      <c r="F8" s="6"/>
      <c r="G8" s="6"/>
      <c r="H8" s="6"/>
      <c r="I8" s="6"/>
      <c r="J8" s="6">
        <f>SUM(Table9[[#This Row],[1-KOLO]:[6-KOLO]])</f>
        <v>100</v>
      </c>
    </row>
    <row r="9" spans="1:10" x14ac:dyDescent="0.25">
      <c r="A9" t="s">
        <v>6</v>
      </c>
      <c r="B9" t="s">
        <v>317</v>
      </c>
      <c r="C9" t="s">
        <v>318</v>
      </c>
      <c r="D9"/>
      <c r="E9"/>
      <c r="F9" s="6">
        <v>70</v>
      </c>
      <c r="G9" s="6"/>
      <c r="H9" s="6"/>
      <c r="I9" s="6"/>
      <c r="J9" s="6">
        <f>SUM(Table9[[#This Row],[1-KOLO]:[6-KOLO]])</f>
        <v>70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9B48-9F53-480B-88D3-4F331252BFC1}">
  <dimension ref="A1:J22"/>
  <sheetViews>
    <sheetView tabSelected="1" workbookViewId="0">
      <selection activeCell="A2" sqref="A2:F22"/>
    </sheetView>
  </sheetViews>
  <sheetFormatPr defaultRowHeight="15" x14ac:dyDescent="0.25"/>
  <cols>
    <col min="1" max="1" width="24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7</v>
      </c>
      <c r="B2" t="s">
        <v>123</v>
      </c>
      <c r="C2" t="s">
        <v>124</v>
      </c>
      <c r="D2">
        <v>100</v>
      </c>
      <c r="E2">
        <v>70</v>
      </c>
      <c r="F2" s="6">
        <v>80</v>
      </c>
      <c r="G2" s="6"/>
      <c r="H2" s="6"/>
      <c r="I2" s="6"/>
      <c r="J2" s="6">
        <f>SUM(Table10[[#This Row],[1-KOLO]:[6-KOLO]])</f>
        <v>250</v>
      </c>
    </row>
    <row r="3" spans="1:10" x14ac:dyDescent="0.25">
      <c r="A3" t="s">
        <v>6</v>
      </c>
      <c r="B3" t="s">
        <v>115</v>
      </c>
      <c r="C3" t="s">
        <v>116</v>
      </c>
      <c r="D3">
        <v>100</v>
      </c>
      <c r="E3"/>
      <c r="F3" s="6">
        <v>100</v>
      </c>
      <c r="G3" s="6"/>
      <c r="H3" s="6"/>
      <c r="I3" s="6"/>
      <c r="J3" s="6">
        <f>SUM(Table10[[#This Row],[1-KOLO]:[6-KOLO]])</f>
        <v>200</v>
      </c>
    </row>
    <row r="4" spans="1:10" x14ac:dyDescent="0.25">
      <c r="A4" t="s">
        <v>26</v>
      </c>
      <c r="B4" t="s">
        <v>127</v>
      </c>
      <c r="C4" t="s">
        <v>128</v>
      </c>
      <c r="D4">
        <v>70</v>
      </c>
      <c r="E4">
        <v>100</v>
      </c>
      <c r="F4" s="6"/>
      <c r="G4" s="6"/>
      <c r="H4" s="6"/>
      <c r="I4" s="6"/>
      <c r="J4" s="6">
        <f>SUM(Table10[[#This Row],[1-KOLO]:[6-KOLO]])</f>
        <v>170</v>
      </c>
    </row>
    <row r="5" spans="1:10" x14ac:dyDescent="0.25">
      <c r="A5" t="s">
        <v>26</v>
      </c>
      <c r="B5" t="s">
        <v>129</v>
      </c>
      <c r="C5" t="s">
        <v>130</v>
      </c>
      <c r="D5">
        <v>70</v>
      </c>
      <c r="E5">
        <v>100</v>
      </c>
      <c r="F5" s="6"/>
      <c r="G5" s="6"/>
      <c r="H5" s="6"/>
      <c r="I5" s="6"/>
      <c r="J5" s="6">
        <f>SUM(Table10[[#This Row],[1-KOLO]:[6-KOLO]])</f>
        <v>170</v>
      </c>
    </row>
    <row r="6" spans="1:10" x14ac:dyDescent="0.25">
      <c r="A6" s="1" t="s">
        <v>8</v>
      </c>
      <c r="B6" s="1" t="s">
        <v>133</v>
      </c>
      <c r="C6" s="1" t="s">
        <v>134</v>
      </c>
      <c r="D6" s="6">
        <v>60</v>
      </c>
      <c r="E6" s="6"/>
      <c r="F6" s="6">
        <v>60</v>
      </c>
      <c r="G6" s="6"/>
      <c r="H6" s="6"/>
      <c r="I6" s="6"/>
      <c r="J6" s="6">
        <f>SUM(Table10[[#This Row],[1-KOLO]:[6-KOLO]])</f>
        <v>120</v>
      </c>
    </row>
    <row r="7" spans="1:10" x14ac:dyDescent="0.25">
      <c r="A7" s="1" t="s">
        <v>8</v>
      </c>
      <c r="B7" s="1" t="s">
        <v>139</v>
      </c>
      <c r="C7" s="1" t="s">
        <v>140</v>
      </c>
      <c r="D7" s="6">
        <v>60</v>
      </c>
      <c r="E7" s="6"/>
      <c r="F7" s="6">
        <v>60</v>
      </c>
      <c r="G7" s="6"/>
      <c r="H7" s="6"/>
      <c r="I7" s="6"/>
      <c r="J7" s="6">
        <f>SUM(Table10[[#This Row],[1-KOLO]:[6-KOLO]])</f>
        <v>120</v>
      </c>
    </row>
    <row r="8" spans="1:10" x14ac:dyDescent="0.25">
      <c r="A8" t="s">
        <v>208</v>
      </c>
      <c r="B8" t="s">
        <v>229</v>
      </c>
      <c r="C8" t="s">
        <v>230</v>
      </c>
      <c r="D8"/>
      <c r="E8">
        <v>41</v>
      </c>
      <c r="F8" s="6">
        <v>70</v>
      </c>
      <c r="G8" s="6"/>
      <c r="H8" s="6"/>
      <c r="I8" s="6"/>
      <c r="J8" s="6">
        <f>SUM(Table10[[#This Row],[1-KOLO]:[6-KOLO]])</f>
        <v>111</v>
      </c>
    </row>
    <row r="9" spans="1:10" x14ac:dyDescent="0.25">
      <c r="A9" t="s">
        <v>208</v>
      </c>
      <c r="B9" t="s">
        <v>231</v>
      </c>
      <c r="C9" t="s">
        <v>232</v>
      </c>
      <c r="D9"/>
      <c r="E9">
        <v>41</v>
      </c>
      <c r="F9" s="6">
        <v>70</v>
      </c>
      <c r="G9" s="6"/>
      <c r="H9" s="6"/>
      <c r="I9" s="6"/>
      <c r="J9" s="6">
        <f>SUM(Table10[[#This Row],[1-KOLO]:[6-KOLO]])</f>
        <v>111</v>
      </c>
    </row>
    <row r="10" spans="1:10" x14ac:dyDescent="0.25">
      <c r="A10" t="s">
        <v>6</v>
      </c>
      <c r="B10" t="s">
        <v>326</v>
      </c>
      <c r="C10" t="s">
        <v>327</v>
      </c>
      <c r="D10"/>
      <c r="E10"/>
      <c r="F10" s="6">
        <v>100</v>
      </c>
      <c r="G10" s="6"/>
      <c r="H10" s="6"/>
      <c r="I10" s="6"/>
      <c r="J10" s="6">
        <f>SUM(Table10[[#This Row],[1-KOLO]:[6-KOLO]])</f>
        <v>100</v>
      </c>
    </row>
    <row r="11" spans="1:10" x14ac:dyDescent="0.25">
      <c r="A11" t="s">
        <v>23</v>
      </c>
      <c r="B11" t="s">
        <v>117</v>
      </c>
      <c r="C11" t="s">
        <v>118</v>
      </c>
      <c r="D11">
        <v>80</v>
      </c>
      <c r="E11"/>
      <c r="F11" s="6"/>
      <c r="G11" s="6"/>
      <c r="H11" s="6"/>
      <c r="I11" s="6"/>
      <c r="J11" s="6">
        <f>SUM(Table10[[#This Row],[1-KOLO]:[6-KOLO]])</f>
        <v>80</v>
      </c>
    </row>
    <row r="12" spans="1:10" x14ac:dyDescent="0.25">
      <c r="A12" t="s">
        <v>23</v>
      </c>
      <c r="B12" t="s">
        <v>119</v>
      </c>
      <c r="C12" t="s">
        <v>120</v>
      </c>
      <c r="D12">
        <v>80</v>
      </c>
      <c r="E12"/>
      <c r="F12" s="6"/>
      <c r="G12" s="6"/>
      <c r="H12" s="6"/>
      <c r="I12" s="6"/>
      <c r="J12" s="6">
        <f>SUM(Table10[[#This Row],[1-KOLO]:[6-KOLO]])</f>
        <v>80</v>
      </c>
    </row>
    <row r="13" spans="1:10" x14ac:dyDescent="0.25">
      <c r="A13" t="s">
        <v>26</v>
      </c>
      <c r="B13" t="s">
        <v>125</v>
      </c>
      <c r="C13" t="s">
        <v>126</v>
      </c>
      <c r="D13"/>
      <c r="E13"/>
      <c r="F13" s="6">
        <v>80</v>
      </c>
      <c r="G13" s="6"/>
      <c r="H13" s="6"/>
      <c r="I13" s="6"/>
      <c r="J13" s="6">
        <f>SUM(Table10[[#This Row],[1-KOLO]:[6-KOLO]])</f>
        <v>80</v>
      </c>
    </row>
    <row r="14" spans="1:10" x14ac:dyDescent="0.25">
      <c r="A14" t="s">
        <v>26</v>
      </c>
      <c r="B14" t="s">
        <v>206</v>
      </c>
      <c r="C14" t="s">
        <v>252</v>
      </c>
      <c r="D14"/>
      <c r="E14">
        <v>80</v>
      </c>
      <c r="F14" s="6"/>
      <c r="G14" s="6"/>
      <c r="H14" s="6"/>
      <c r="I14" s="6"/>
      <c r="J14" s="6">
        <f>SUM(Table10[[#This Row],[1-KOLO]:[6-KOLO]])</f>
        <v>80</v>
      </c>
    </row>
    <row r="15" spans="1:10" x14ac:dyDescent="0.25">
      <c r="A15" t="s">
        <v>56</v>
      </c>
      <c r="B15" t="s">
        <v>255</v>
      </c>
      <c r="C15" t="s">
        <v>256</v>
      </c>
      <c r="D15"/>
      <c r="E15">
        <v>80</v>
      </c>
      <c r="F15" s="6"/>
      <c r="G15" s="6"/>
      <c r="H15" s="6"/>
      <c r="I15" s="6"/>
      <c r="J15" s="6">
        <f>SUM(Table10[[#This Row],[1-KOLO]:[6-KOLO]])</f>
        <v>80</v>
      </c>
    </row>
    <row r="16" spans="1:10" x14ac:dyDescent="0.25">
      <c r="A16" t="s">
        <v>7</v>
      </c>
      <c r="B16" t="s">
        <v>236</v>
      </c>
      <c r="C16" t="s">
        <v>237</v>
      </c>
      <c r="D16"/>
      <c r="E16">
        <v>70</v>
      </c>
      <c r="F16" s="6"/>
      <c r="G16" s="6"/>
      <c r="H16" s="6"/>
      <c r="I16" s="6"/>
      <c r="J16" s="6">
        <f>SUM(Table10[[#This Row],[1-KOLO]:[6-KOLO]])</f>
        <v>70</v>
      </c>
    </row>
    <row r="17" spans="1:10" x14ac:dyDescent="0.25">
      <c r="A17" t="s">
        <v>51</v>
      </c>
      <c r="B17" t="s">
        <v>121</v>
      </c>
      <c r="C17" t="s">
        <v>122</v>
      </c>
      <c r="D17"/>
      <c r="E17">
        <v>60</v>
      </c>
      <c r="F17" s="6"/>
      <c r="G17" s="6"/>
      <c r="H17" s="6"/>
      <c r="I17" s="6"/>
      <c r="J17" s="6">
        <f>SUM(Table10[[#This Row],[1-KOLO]:[6-KOLO]])</f>
        <v>60</v>
      </c>
    </row>
    <row r="18" spans="1:10" x14ac:dyDescent="0.25">
      <c r="A18" t="s">
        <v>51</v>
      </c>
      <c r="B18" t="s">
        <v>107</v>
      </c>
      <c r="C18" t="s">
        <v>108</v>
      </c>
      <c r="D18"/>
      <c r="E18">
        <v>60</v>
      </c>
      <c r="F18" s="6"/>
      <c r="G18" s="6"/>
      <c r="H18" s="6"/>
      <c r="I18" s="6"/>
      <c r="J18" s="6">
        <f>SUM(Table10[[#This Row],[1-KOLO]:[6-KOLO]])</f>
        <v>60</v>
      </c>
    </row>
    <row r="19" spans="1:10" x14ac:dyDescent="0.25">
      <c r="A19" t="s">
        <v>243</v>
      </c>
      <c r="B19" t="s">
        <v>244</v>
      </c>
      <c r="C19" t="s">
        <v>245</v>
      </c>
      <c r="D19"/>
      <c r="E19">
        <v>50</v>
      </c>
      <c r="F19" s="6"/>
      <c r="G19" s="6"/>
      <c r="H19" s="6"/>
      <c r="I19" s="6"/>
      <c r="J19" s="6">
        <f>SUM(Table10[[#This Row],[1-KOLO]:[6-KOLO]])</f>
        <v>50</v>
      </c>
    </row>
    <row r="20" spans="1:10" x14ac:dyDescent="0.25">
      <c r="A20" t="s">
        <v>243</v>
      </c>
      <c r="B20" t="s">
        <v>246</v>
      </c>
      <c r="C20" t="s">
        <v>247</v>
      </c>
      <c r="D20"/>
      <c r="E20">
        <v>50</v>
      </c>
      <c r="F20" s="6"/>
      <c r="G20" s="6"/>
      <c r="H20" s="6"/>
      <c r="I20" s="6"/>
      <c r="J20" s="6">
        <f>SUM(Table10[[#This Row],[1-KOLO]:[6-KOLO]])</f>
        <v>50</v>
      </c>
    </row>
    <row r="21" spans="1:10" x14ac:dyDescent="0.25">
      <c r="A21" t="s">
        <v>208</v>
      </c>
      <c r="B21" t="s">
        <v>233</v>
      </c>
      <c r="C21" t="s">
        <v>234</v>
      </c>
      <c r="D21"/>
      <c r="E21">
        <v>45</v>
      </c>
      <c r="F21" s="6"/>
      <c r="G21" s="6"/>
      <c r="H21" s="6"/>
      <c r="I21" s="6"/>
      <c r="J21" s="6">
        <f>SUM(Table10[[#This Row],[1-KOLO]:[6-KOLO]])</f>
        <v>45</v>
      </c>
    </row>
    <row r="22" spans="1:10" x14ac:dyDescent="0.25">
      <c r="A22" t="s">
        <v>26</v>
      </c>
      <c r="B22" t="s">
        <v>250</v>
      </c>
      <c r="C22" t="s">
        <v>251</v>
      </c>
      <c r="D22"/>
      <c r="E22">
        <v>45</v>
      </c>
      <c r="F22" s="6"/>
      <c r="G22" s="6"/>
      <c r="H22" s="6"/>
      <c r="I22" s="6"/>
      <c r="J22" s="6">
        <f>SUM(Table10[[#This Row],[1-KOLO]:[6-KOLO]])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EC53-FE93-41BC-84B6-79631DFD91E7}">
  <dimension ref="A1:J32"/>
  <sheetViews>
    <sheetView workbookViewId="0">
      <selection activeCell="A2" sqref="A2:F32"/>
    </sheetView>
  </sheetViews>
  <sheetFormatPr defaultRowHeight="15" x14ac:dyDescent="0.25"/>
  <cols>
    <col min="1" max="1" width="24.285156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51</v>
      </c>
      <c r="B2" t="s">
        <v>54</v>
      </c>
      <c r="C2" t="s">
        <v>55</v>
      </c>
      <c r="D2">
        <v>100</v>
      </c>
      <c r="E2">
        <v>100</v>
      </c>
      <c r="F2" s="6"/>
      <c r="G2" s="6"/>
      <c r="H2" s="6"/>
      <c r="I2" s="6"/>
      <c r="J2" s="6">
        <f>SUM(Table3[[#This Row],[1-KOLO]:[6-KOLO]])</f>
        <v>200</v>
      </c>
    </row>
    <row r="3" spans="1:10" x14ac:dyDescent="0.25">
      <c r="A3" t="s">
        <v>51</v>
      </c>
      <c r="B3" t="s">
        <v>258</v>
      </c>
      <c r="C3" t="s">
        <v>73</v>
      </c>
      <c r="D3">
        <v>80</v>
      </c>
      <c r="E3">
        <v>38</v>
      </c>
      <c r="F3" s="6">
        <v>80</v>
      </c>
      <c r="G3" s="6"/>
      <c r="H3" s="6"/>
      <c r="I3" s="6"/>
      <c r="J3" s="6">
        <f>SUM(Table3[[#This Row],[1-KOLO]:[6-KOLO]])</f>
        <v>198</v>
      </c>
    </row>
    <row r="4" spans="1:10" x14ac:dyDescent="0.25">
      <c r="A4" t="s">
        <v>56</v>
      </c>
      <c r="B4" t="s">
        <v>57</v>
      </c>
      <c r="C4" t="s">
        <v>58</v>
      </c>
      <c r="D4">
        <v>60</v>
      </c>
      <c r="E4">
        <v>60</v>
      </c>
      <c r="F4" s="6">
        <v>60</v>
      </c>
      <c r="G4" s="6"/>
      <c r="H4" s="6"/>
      <c r="I4" s="6"/>
      <c r="J4" s="6">
        <f>SUM(Table3[[#This Row],[1-KOLO]:[6-KOLO]])</f>
        <v>180</v>
      </c>
    </row>
    <row r="5" spans="1:10" x14ac:dyDescent="0.25">
      <c r="A5" t="s">
        <v>51</v>
      </c>
      <c r="B5" t="s">
        <v>52</v>
      </c>
      <c r="C5" t="s">
        <v>53</v>
      </c>
      <c r="D5">
        <v>41</v>
      </c>
      <c r="E5">
        <v>35</v>
      </c>
      <c r="F5" s="6">
        <v>50</v>
      </c>
      <c r="G5" s="6"/>
      <c r="H5" s="6"/>
      <c r="I5" s="6"/>
      <c r="J5" s="6">
        <f>SUM(Table3[[#This Row],[1-KOLO]:[6-KOLO]])</f>
        <v>126</v>
      </c>
    </row>
    <row r="6" spans="1:10" x14ac:dyDescent="0.25">
      <c r="A6" t="s">
        <v>6</v>
      </c>
      <c r="B6" t="s">
        <v>43</v>
      </c>
      <c r="C6" t="s">
        <v>44</v>
      </c>
      <c r="D6">
        <v>70</v>
      </c>
      <c r="E6"/>
      <c r="F6" s="6">
        <v>50</v>
      </c>
      <c r="G6" s="6"/>
      <c r="H6" s="6"/>
      <c r="I6" s="6"/>
      <c r="J6" s="6">
        <f>SUM(Table3[[#This Row],[1-KOLO]:[6-KOLO]])</f>
        <v>120</v>
      </c>
    </row>
    <row r="7" spans="1:10" x14ac:dyDescent="0.25">
      <c r="A7" t="s">
        <v>56</v>
      </c>
      <c r="B7" t="s">
        <v>61</v>
      </c>
      <c r="C7" t="s">
        <v>62</v>
      </c>
      <c r="D7">
        <v>35</v>
      </c>
      <c r="E7">
        <v>35</v>
      </c>
      <c r="F7" s="6">
        <v>50</v>
      </c>
      <c r="G7" s="6"/>
      <c r="H7" s="6"/>
      <c r="I7" s="6"/>
      <c r="J7" s="6">
        <f>SUM(Table3[[#This Row],[1-KOLO]:[6-KOLO]])</f>
        <v>120</v>
      </c>
    </row>
    <row r="8" spans="1:10" x14ac:dyDescent="0.25">
      <c r="A8" s="1" t="s">
        <v>8</v>
      </c>
      <c r="B8" s="1" t="s">
        <v>71</v>
      </c>
      <c r="C8" s="1" t="s">
        <v>72</v>
      </c>
      <c r="D8" s="6">
        <v>25</v>
      </c>
      <c r="E8" s="6">
        <v>17</v>
      </c>
      <c r="F8" s="6">
        <v>50</v>
      </c>
      <c r="G8" s="6"/>
      <c r="H8" s="6"/>
      <c r="I8" s="6"/>
      <c r="J8" s="6">
        <f>SUM(Table3[[#This Row],[1-KOLO]:[6-KOLO]])</f>
        <v>92</v>
      </c>
    </row>
    <row r="9" spans="1:10" x14ac:dyDescent="0.25">
      <c r="A9" t="s">
        <v>275</v>
      </c>
      <c r="B9" t="s">
        <v>276</v>
      </c>
      <c r="C9" t="s">
        <v>277</v>
      </c>
      <c r="D9"/>
      <c r="E9">
        <v>80</v>
      </c>
      <c r="F9" s="6"/>
      <c r="G9" s="6"/>
      <c r="H9" s="6"/>
      <c r="I9" s="6"/>
      <c r="J9" s="6">
        <f>SUM(Table3[[#This Row],[1-KOLO]:[6-KOLO]])</f>
        <v>80</v>
      </c>
    </row>
    <row r="10" spans="1:10" x14ac:dyDescent="0.25">
      <c r="A10" t="s">
        <v>23</v>
      </c>
      <c r="B10" t="s">
        <v>49</v>
      </c>
      <c r="C10" t="s">
        <v>50</v>
      </c>
      <c r="D10">
        <v>35</v>
      </c>
      <c r="E10">
        <v>35</v>
      </c>
      <c r="F10" s="6"/>
      <c r="G10" s="6"/>
      <c r="H10" s="6"/>
      <c r="I10" s="6"/>
      <c r="J10" s="6">
        <f>SUM(Table3[[#This Row],[1-KOLO]:[6-KOLO]])</f>
        <v>70</v>
      </c>
    </row>
    <row r="11" spans="1:10" x14ac:dyDescent="0.25">
      <c r="A11" t="s">
        <v>26</v>
      </c>
      <c r="B11" t="s">
        <v>31</v>
      </c>
      <c r="C11" t="s">
        <v>32</v>
      </c>
      <c r="D11"/>
      <c r="E11">
        <v>70</v>
      </c>
      <c r="F11" s="6"/>
      <c r="G11" s="6"/>
      <c r="H11" s="6"/>
      <c r="I11" s="6"/>
      <c r="J11" s="6">
        <f>SUM(Table3[[#This Row],[1-KOLO]:[6-KOLO]])</f>
        <v>70</v>
      </c>
    </row>
    <row r="12" spans="1:10" x14ac:dyDescent="0.25">
      <c r="A12" t="s">
        <v>8</v>
      </c>
      <c r="B12" t="s">
        <v>65</v>
      </c>
      <c r="C12" t="s">
        <v>66</v>
      </c>
      <c r="D12">
        <v>50</v>
      </c>
      <c r="E12">
        <v>19</v>
      </c>
      <c r="F12" s="6"/>
      <c r="G12" s="6"/>
      <c r="H12" s="6"/>
      <c r="I12" s="6"/>
      <c r="J12" s="6">
        <f>SUM(Table3[[#This Row],[1-KOLO]:[6-KOLO]])</f>
        <v>69</v>
      </c>
    </row>
    <row r="13" spans="1:10" x14ac:dyDescent="0.25">
      <c r="A13" t="s">
        <v>23</v>
      </c>
      <c r="B13" t="s">
        <v>47</v>
      </c>
      <c r="C13" t="s">
        <v>48</v>
      </c>
      <c r="D13">
        <v>35</v>
      </c>
      <c r="E13">
        <v>15</v>
      </c>
      <c r="F13" s="6"/>
      <c r="G13" s="6"/>
      <c r="H13" s="6"/>
      <c r="I13" s="6"/>
      <c r="J13" s="6">
        <f>SUM(Table3[[#This Row],[1-KOLO]:[6-KOLO]])</f>
        <v>50</v>
      </c>
    </row>
    <row r="14" spans="1:10" x14ac:dyDescent="0.25">
      <c r="A14" t="s">
        <v>26</v>
      </c>
      <c r="B14" t="s">
        <v>27</v>
      </c>
      <c r="C14" t="s">
        <v>28</v>
      </c>
      <c r="D14"/>
      <c r="E14">
        <v>50</v>
      </c>
      <c r="F14" s="6"/>
      <c r="G14" s="6"/>
      <c r="H14" s="6"/>
      <c r="I14" s="6"/>
      <c r="J14" s="6">
        <f>SUM(Table3[[#This Row],[1-KOLO]:[6-KOLO]])</f>
        <v>50</v>
      </c>
    </row>
    <row r="15" spans="1:10" x14ac:dyDescent="0.25">
      <c r="A15" t="s">
        <v>208</v>
      </c>
      <c r="B15" t="s">
        <v>267</v>
      </c>
      <c r="C15" t="s">
        <v>268</v>
      </c>
      <c r="D15"/>
      <c r="E15">
        <v>14</v>
      </c>
      <c r="F15" s="6">
        <v>35</v>
      </c>
      <c r="G15" s="6"/>
      <c r="H15" s="6"/>
      <c r="I15" s="6"/>
      <c r="J15" s="6">
        <f>SUM(Table3[[#This Row],[1-KOLO]:[6-KOLO]])</f>
        <v>49</v>
      </c>
    </row>
    <row r="16" spans="1:10" x14ac:dyDescent="0.25">
      <c r="A16" t="s">
        <v>199</v>
      </c>
      <c r="B16" t="s">
        <v>271</v>
      </c>
      <c r="C16" t="s">
        <v>272</v>
      </c>
      <c r="D16"/>
      <c r="E16">
        <v>13</v>
      </c>
      <c r="F16" s="6">
        <v>35</v>
      </c>
      <c r="G16" s="6"/>
      <c r="H16" s="6"/>
      <c r="I16" s="6"/>
      <c r="J16" s="6">
        <f>SUM(Table3[[#This Row],[1-KOLO]:[6-KOLO]])</f>
        <v>48</v>
      </c>
    </row>
    <row r="17" spans="1:10" x14ac:dyDescent="0.25">
      <c r="A17" t="s">
        <v>40</v>
      </c>
      <c r="B17" t="s">
        <v>265</v>
      </c>
      <c r="C17" t="s">
        <v>266</v>
      </c>
      <c r="D17"/>
      <c r="E17">
        <v>45</v>
      </c>
      <c r="F17" s="6"/>
      <c r="G17" s="6"/>
      <c r="H17" s="6"/>
      <c r="I17" s="6"/>
      <c r="J17" s="6">
        <f>SUM(Table3[[#This Row],[1-KOLO]:[6-KOLO]])</f>
        <v>45</v>
      </c>
    </row>
    <row r="18" spans="1:10" x14ac:dyDescent="0.25">
      <c r="A18" t="s">
        <v>56</v>
      </c>
      <c r="B18" t="s">
        <v>59</v>
      </c>
      <c r="C18" t="s">
        <v>60</v>
      </c>
      <c r="D18">
        <v>45</v>
      </c>
      <c r="E18"/>
      <c r="F18" s="6"/>
      <c r="G18" s="6"/>
      <c r="H18" s="6"/>
      <c r="I18" s="6"/>
      <c r="J18" s="6">
        <f>SUM(Table3[[#This Row],[1-KOLO]:[6-KOLO]])</f>
        <v>45</v>
      </c>
    </row>
    <row r="19" spans="1:10" x14ac:dyDescent="0.25">
      <c r="A19" t="s">
        <v>23</v>
      </c>
      <c r="B19" t="s">
        <v>269</v>
      </c>
      <c r="C19" t="s">
        <v>270</v>
      </c>
      <c r="D19"/>
      <c r="E19">
        <v>41</v>
      </c>
      <c r="F19" s="6"/>
      <c r="G19" s="6"/>
      <c r="H19" s="6"/>
      <c r="I19" s="6"/>
      <c r="J19" s="6">
        <f>SUM(Table3[[#This Row],[1-KOLO]:[6-KOLO]])</f>
        <v>41</v>
      </c>
    </row>
    <row r="20" spans="1:10" x14ac:dyDescent="0.25">
      <c r="A20" t="s">
        <v>56</v>
      </c>
      <c r="B20" t="s">
        <v>63</v>
      </c>
      <c r="C20" t="s">
        <v>64</v>
      </c>
      <c r="D20">
        <v>38</v>
      </c>
      <c r="E20"/>
      <c r="F20" s="6"/>
      <c r="G20" s="6"/>
      <c r="H20" s="6"/>
      <c r="I20" s="6"/>
      <c r="J20" s="6">
        <f>SUM(Table3[[#This Row],[1-KOLO]:[6-KOLO]])</f>
        <v>38</v>
      </c>
    </row>
    <row r="21" spans="1:10" x14ac:dyDescent="0.25">
      <c r="A21" t="s">
        <v>40</v>
      </c>
      <c r="B21" t="s">
        <v>41</v>
      </c>
      <c r="C21" t="s">
        <v>42</v>
      </c>
      <c r="D21">
        <v>35</v>
      </c>
      <c r="E21"/>
      <c r="F21" s="6"/>
      <c r="G21" s="6"/>
      <c r="H21" s="6"/>
      <c r="I21" s="6"/>
      <c r="J21" s="6">
        <f>SUM(Table3[[#This Row],[1-KOLO]:[6-KOLO]])</f>
        <v>35</v>
      </c>
    </row>
    <row r="22" spans="1:10" x14ac:dyDescent="0.25">
      <c r="A22" t="s">
        <v>6</v>
      </c>
      <c r="B22" t="s">
        <v>45</v>
      </c>
      <c r="C22" t="s">
        <v>329</v>
      </c>
      <c r="D22"/>
      <c r="E22"/>
      <c r="F22" s="6">
        <v>35</v>
      </c>
      <c r="G22" s="6"/>
      <c r="H22" s="6"/>
      <c r="I22" s="6"/>
      <c r="J22" s="6">
        <f>SUM(Table3[[#This Row],[1-KOLO]:[6-KOLO]])</f>
        <v>35</v>
      </c>
    </row>
    <row r="23" spans="1:10" x14ac:dyDescent="0.25">
      <c r="A23" t="s">
        <v>6</v>
      </c>
      <c r="B23" t="s">
        <v>332</v>
      </c>
      <c r="C23" t="s">
        <v>333</v>
      </c>
      <c r="D23"/>
      <c r="E23"/>
      <c r="F23" s="6">
        <v>35</v>
      </c>
      <c r="G23" s="6"/>
      <c r="H23" s="6"/>
      <c r="I23" s="6"/>
      <c r="J23" s="6">
        <f>SUM(Table3[[#This Row],[1-KOLO]:[6-KOLO]])</f>
        <v>35</v>
      </c>
    </row>
    <row r="24" spans="1:10" x14ac:dyDescent="0.25">
      <c r="A24" t="s">
        <v>275</v>
      </c>
      <c r="B24" t="s">
        <v>278</v>
      </c>
      <c r="C24" t="s">
        <v>279</v>
      </c>
      <c r="D24"/>
      <c r="E24">
        <v>35</v>
      </c>
      <c r="F24" s="6"/>
      <c r="G24" s="6"/>
      <c r="H24" s="6"/>
      <c r="I24" s="6"/>
      <c r="J24" s="6">
        <f>SUM(Table3[[#This Row],[1-KOLO]:[6-KOLO]])</f>
        <v>35</v>
      </c>
    </row>
    <row r="25" spans="1:10" x14ac:dyDescent="0.25">
      <c r="A25" t="s">
        <v>56</v>
      </c>
      <c r="B25" t="s">
        <v>282</v>
      </c>
      <c r="C25" t="s">
        <v>283</v>
      </c>
      <c r="D25"/>
      <c r="E25">
        <v>35</v>
      </c>
      <c r="F25" s="6"/>
      <c r="G25" s="6"/>
      <c r="H25" s="6"/>
      <c r="I25" s="6"/>
      <c r="J25" s="6">
        <f>SUM(Table3[[#This Row],[1-KOLO]:[6-KOLO]])</f>
        <v>35</v>
      </c>
    </row>
    <row r="26" spans="1:10" x14ac:dyDescent="0.25">
      <c r="A26" t="s">
        <v>8</v>
      </c>
      <c r="B26" t="s">
        <v>284</v>
      </c>
      <c r="C26" t="s">
        <v>285</v>
      </c>
      <c r="D26"/>
      <c r="E26">
        <v>35</v>
      </c>
      <c r="F26" s="6"/>
      <c r="G26" s="6"/>
      <c r="H26" s="6"/>
      <c r="I26" s="6"/>
      <c r="J26" s="6">
        <f>SUM(Table3[[#This Row],[1-KOLO]:[6-KOLO]])</f>
        <v>35</v>
      </c>
    </row>
    <row r="27" spans="1:10" x14ac:dyDescent="0.25">
      <c r="A27" t="s">
        <v>6</v>
      </c>
      <c r="B27" t="s">
        <v>45</v>
      </c>
      <c r="C27" t="s">
        <v>46</v>
      </c>
      <c r="D27">
        <v>25</v>
      </c>
      <c r="E27"/>
      <c r="F27" s="6"/>
      <c r="G27" s="6"/>
      <c r="H27" s="6"/>
      <c r="I27" s="6"/>
      <c r="J27" s="6">
        <f>SUM(Table3[[#This Row],[1-KOLO]:[6-KOLO]])</f>
        <v>25</v>
      </c>
    </row>
    <row r="28" spans="1:10" x14ac:dyDescent="0.25">
      <c r="A28" t="s">
        <v>6</v>
      </c>
      <c r="B28" t="s">
        <v>330</v>
      </c>
      <c r="C28" t="s">
        <v>331</v>
      </c>
      <c r="D28"/>
      <c r="E28"/>
      <c r="F28" s="6">
        <v>25</v>
      </c>
      <c r="G28" s="6"/>
      <c r="H28" s="6"/>
      <c r="I28" s="6"/>
      <c r="J28" s="6">
        <f>SUM(Table3[[#This Row],[1-KOLO]:[6-KOLO]])</f>
        <v>25</v>
      </c>
    </row>
    <row r="29" spans="1:10" x14ac:dyDescent="0.25">
      <c r="A29" s="1" t="s">
        <v>8</v>
      </c>
      <c r="B29" s="1" t="s">
        <v>67</v>
      </c>
      <c r="C29" s="1" t="s">
        <v>68</v>
      </c>
      <c r="D29" s="6">
        <v>25</v>
      </c>
      <c r="E29" s="6"/>
      <c r="F29" s="6"/>
      <c r="G29" s="6"/>
      <c r="H29" s="6"/>
      <c r="I29" s="6"/>
      <c r="J29" s="6">
        <f>SUM(Table3[[#This Row],[1-KOLO]:[6-KOLO]])</f>
        <v>25</v>
      </c>
    </row>
    <row r="30" spans="1:10" x14ac:dyDescent="0.25">
      <c r="A30" s="1" t="s">
        <v>8</v>
      </c>
      <c r="B30" s="1" t="s">
        <v>69</v>
      </c>
      <c r="C30" s="1" t="s">
        <v>70</v>
      </c>
      <c r="D30" s="6">
        <v>25</v>
      </c>
      <c r="E30" s="6"/>
      <c r="F30" s="6"/>
      <c r="G30" s="6"/>
      <c r="H30" s="6"/>
      <c r="I30" s="6"/>
      <c r="J30" s="6">
        <f>SUM(Table3[[#This Row],[1-KOLO]:[6-KOLO]])</f>
        <v>25</v>
      </c>
    </row>
    <row r="31" spans="1:10" x14ac:dyDescent="0.25">
      <c r="A31" t="s">
        <v>56</v>
      </c>
      <c r="B31" t="s">
        <v>280</v>
      </c>
      <c r="C31" t="s">
        <v>281</v>
      </c>
      <c r="D31"/>
      <c r="E31">
        <v>18</v>
      </c>
      <c r="F31" s="6"/>
      <c r="G31" s="6"/>
      <c r="H31" s="6"/>
      <c r="I31" s="6"/>
      <c r="J31" s="6">
        <f>SUM(Table3[[#This Row],[1-KOLO]:[6-KOLO]])</f>
        <v>18</v>
      </c>
    </row>
    <row r="32" spans="1:10" x14ac:dyDescent="0.25">
      <c r="A32" t="s">
        <v>199</v>
      </c>
      <c r="B32" t="s">
        <v>273</v>
      </c>
      <c r="C32" t="s">
        <v>274</v>
      </c>
      <c r="D32"/>
      <c r="E32">
        <v>16</v>
      </c>
      <c r="F32" s="6"/>
      <c r="G32" s="6"/>
      <c r="H32" s="6"/>
      <c r="I32" s="6"/>
      <c r="J32" s="6">
        <f>SUM(Table3[[#This Row],[1-KOLO]:[6-KOLO]])</f>
        <v>16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9408-F761-4C7C-9385-046FAE8464F7}">
  <dimension ref="A1:J26"/>
  <sheetViews>
    <sheetView workbookViewId="0">
      <selection activeCell="A2" sqref="A2:F26"/>
    </sheetView>
  </sheetViews>
  <sheetFormatPr defaultRowHeight="15" x14ac:dyDescent="0.25"/>
  <cols>
    <col min="1" max="1" width="24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8</v>
      </c>
      <c r="B2" t="s">
        <v>163</v>
      </c>
      <c r="C2" t="s">
        <v>164</v>
      </c>
      <c r="D2">
        <v>100</v>
      </c>
      <c r="E2">
        <v>100</v>
      </c>
      <c r="F2">
        <v>70</v>
      </c>
      <c r="G2" s="6"/>
      <c r="H2" s="6"/>
      <c r="I2" s="6"/>
      <c r="J2" s="6">
        <f>SUM(Table7[[#This Row],[1-KOLO]:[6-KOLO]])</f>
        <v>270</v>
      </c>
    </row>
    <row r="3" spans="1:10" x14ac:dyDescent="0.25">
      <c r="A3" t="s">
        <v>51</v>
      </c>
      <c r="B3" t="s">
        <v>147</v>
      </c>
      <c r="C3" t="s">
        <v>148</v>
      </c>
      <c r="D3">
        <v>45</v>
      </c>
      <c r="E3">
        <v>80</v>
      </c>
      <c r="F3">
        <v>50</v>
      </c>
      <c r="G3" s="6"/>
      <c r="H3" s="6"/>
      <c r="I3" s="6"/>
      <c r="J3" s="6">
        <f>SUM(Table7[[#This Row],[1-KOLO]:[6-KOLO]])</f>
        <v>175</v>
      </c>
    </row>
    <row r="4" spans="1:10" x14ac:dyDescent="0.25">
      <c r="A4" t="s">
        <v>26</v>
      </c>
      <c r="B4" t="s">
        <v>153</v>
      </c>
      <c r="C4" t="s">
        <v>154</v>
      </c>
      <c r="D4">
        <v>60</v>
      </c>
      <c r="E4">
        <v>70</v>
      </c>
      <c r="F4">
        <v>41</v>
      </c>
      <c r="G4" s="6"/>
      <c r="H4" s="6"/>
      <c r="I4" s="6"/>
      <c r="J4" s="6">
        <f>SUM(Table7[[#This Row],[1-KOLO]:[6-KOLO]])</f>
        <v>171</v>
      </c>
    </row>
    <row r="5" spans="1:10" x14ac:dyDescent="0.25">
      <c r="A5" t="s">
        <v>6</v>
      </c>
      <c r="B5" t="s">
        <v>143</v>
      </c>
      <c r="C5" t="s">
        <v>144</v>
      </c>
      <c r="D5">
        <v>80</v>
      </c>
      <c r="E5"/>
      <c r="F5">
        <v>80</v>
      </c>
      <c r="G5" s="6"/>
      <c r="H5" s="6"/>
      <c r="I5" s="6"/>
      <c r="J5" s="6">
        <f>SUM(Table7[[#This Row],[1-KOLO]:[6-KOLO]])</f>
        <v>160</v>
      </c>
    </row>
    <row r="6" spans="1:10" x14ac:dyDescent="0.25">
      <c r="A6" t="s">
        <v>7</v>
      </c>
      <c r="B6" t="s">
        <v>149</v>
      </c>
      <c r="C6" t="s">
        <v>150</v>
      </c>
      <c r="D6">
        <v>41</v>
      </c>
      <c r="E6">
        <v>45</v>
      </c>
      <c r="F6">
        <v>60</v>
      </c>
      <c r="G6" s="6"/>
      <c r="H6" s="6"/>
      <c r="I6" s="6"/>
      <c r="J6" s="6">
        <f>SUM(Table7[[#This Row],[1-KOLO]:[6-KOLO]])</f>
        <v>146</v>
      </c>
    </row>
    <row r="7" spans="1:10" x14ac:dyDescent="0.25">
      <c r="A7" t="s">
        <v>56</v>
      </c>
      <c r="B7" t="s">
        <v>159</v>
      </c>
      <c r="C7" t="s">
        <v>160</v>
      </c>
      <c r="D7">
        <v>38</v>
      </c>
      <c r="E7">
        <v>35</v>
      </c>
      <c r="F7">
        <v>50</v>
      </c>
      <c r="G7" s="6"/>
      <c r="H7" s="6"/>
      <c r="I7" s="6"/>
      <c r="J7" s="6">
        <f>SUM(Table7[[#This Row],[1-KOLO]:[6-KOLO]])</f>
        <v>123</v>
      </c>
    </row>
    <row r="8" spans="1:10" x14ac:dyDescent="0.25">
      <c r="A8" t="s">
        <v>51</v>
      </c>
      <c r="B8" t="s">
        <v>145</v>
      </c>
      <c r="C8" t="s">
        <v>146</v>
      </c>
      <c r="D8">
        <v>50</v>
      </c>
      <c r="E8">
        <v>60</v>
      </c>
      <c r="F8"/>
      <c r="G8" s="6"/>
      <c r="H8" s="6"/>
      <c r="I8" s="6"/>
      <c r="J8" s="6">
        <f>SUM(Table7[[#This Row],[1-KOLO]:[6-KOLO]])</f>
        <v>110</v>
      </c>
    </row>
    <row r="9" spans="1:10" x14ac:dyDescent="0.25">
      <c r="A9" t="s">
        <v>6</v>
      </c>
      <c r="B9" t="s">
        <v>171</v>
      </c>
      <c r="C9" t="s">
        <v>172</v>
      </c>
      <c r="D9"/>
      <c r="E9"/>
      <c r="F9">
        <v>100</v>
      </c>
      <c r="G9" s="6"/>
      <c r="H9" s="6"/>
      <c r="I9" s="6"/>
      <c r="J9" s="6">
        <f>SUM(Table7[[#This Row],[1-KOLO]:[6-KOLO]])</f>
        <v>100</v>
      </c>
    </row>
    <row r="10" spans="1:10" x14ac:dyDescent="0.25">
      <c r="A10" t="s">
        <v>56</v>
      </c>
      <c r="B10" t="s">
        <v>157</v>
      </c>
      <c r="C10" t="s">
        <v>158</v>
      </c>
      <c r="D10">
        <v>35</v>
      </c>
      <c r="E10"/>
      <c r="F10">
        <v>41</v>
      </c>
      <c r="G10" s="6"/>
      <c r="H10" s="6"/>
      <c r="I10" s="6"/>
      <c r="J10" s="6">
        <f>SUM(Table7[[#This Row],[1-KOLO]:[6-KOLO]])</f>
        <v>76</v>
      </c>
    </row>
    <row r="11" spans="1:10" x14ac:dyDescent="0.25">
      <c r="A11" t="s">
        <v>8</v>
      </c>
      <c r="B11" t="s">
        <v>161</v>
      </c>
      <c r="C11" t="s">
        <v>162</v>
      </c>
      <c r="D11">
        <v>70</v>
      </c>
      <c r="E11"/>
      <c r="F11"/>
      <c r="G11" s="6"/>
      <c r="H11" s="6"/>
      <c r="I11" s="6"/>
      <c r="J11" s="6">
        <f>SUM(Table7[[#This Row],[1-KOLO]:[6-KOLO]])</f>
        <v>70</v>
      </c>
    </row>
    <row r="12" spans="1:10" x14ac:dyDescent="0.25">
      <c r="A12" t="s">
        <v>240</v>
      </c>
      <c r="B12" t="s">
        <v>311</v>
      </c>
      <c r="C12" t="s">
        <v>312</v>
      </c>
      <c r="D12"/>
      <c r="E12">
        <v>17</v>
      </c>
      <c r="F12">
        <v>41</v>
      </c>
      <c r="G12" s="6"/>
      <c r="H12" s="6"/>
      <c r="I12" s="6"/>
      <c r="J12" s="6">
        <f>SUM(Table7[[#This Row],[1-KOLO]:[6-KOLO]])</f>
        <v>58</v>
      </c>
    </row>
    <row r="13" spans="1:10" x14ac:dyDescent="0.25">
      <c r="A13" t="s">
        <v>294</v>
      </c>
      <c r="B13" t="s">
        <v>295</v>
      </c>
      <c r="C13" t="s">
        <v>296</v>
      </c>
      <c r="D13"/>
      <c r="E13">
        <v>50</v>
      </c>
      <c r="F13"/>
      <c r="G13" s="6"/>
      <c r="H13" s="6"/>
      <c r="I13" s="6"/>
      <c r="J13" s="6">
        <f>SUM(Table7[[#This Row],[1-KOLO]:[6-KOLO]])</f>
        <v>50</v>
      </c>
    </row>
    <row r="14" spans="1:10" x14ac:dyDescent="0.25">
      <c r="A14" t="s">
        <v>7</v>
      </c>
      <c r="B14" t="s">
        <v>297</v>
      </c>
      <c r="C14" t="s">
        <v>298</v>
      </c>
      <c r="D14"/>
      <c r="E14">
        <v>41</v>
      </c>
      <c r="F14"/>
      <c r="G14" s="6"/>
      <c r="H14" s="6"/>
      <c r="I14" s="6"/>
      <c r="J14" s="6">
        <f>SUM(Table7[[#This Row],[1-KOLO]:[6-KOLO]])</f>
        <v>41</v>
      </c>
    </row>
    <row r="15" spans="1:10" x14ac:dyDescent="0.25">
      <c r="A15" t="s">
        <v>26</v>
      </c>
      <c r="B15" t="s">
        <v>301</v>
      </c>
      <c r="C15" t="s">
        <v>302</v>
      </c>
      <c r="D15"/>
      <c r="E15">
        <v>38</v>
      </c>
      <c r="F15"/>
      <c r="G15" s="6"/>
      <c r="H15" s="6"/>
      <c r="I15" s="6"/>
      <c r="J15" s="6">
        <f>SUM(Table7[[#This Row],[1-KOLO]:[6-KOLO]])</f>
        <v>38</v>
      </c>
    </row>
    <row r="16" spans="1:10" x14ac:dyDescent="0.25">
      <c r="A16" t="s">
        <v>18</v>
      </c>
      <c r="B16" t="s">
        <v>292</v>
      </c>
      <c r="C16" t="s">
        <v>293</v>
      </c>
      <c r="D16"/>
      <c r="E16">
        <v>35</v>
      </c>
      <c r="F16"/>
      <c r="G16" s="6"/>
      <c r="H16" s="6"/>
      <c r="I16" s="6"/>
      <c r="J16" s="6">
        <f>SUM(Table7[[#This Row],[1-KOLO]:[6-KOLO]])</f>
        <v>35</v>
      </c>
    </row>
    <row r="17" spans="1:10" x14ac:dyDescent="0.25">
      <c r="A17" t="s">
        <v>23</v>
      </c>
      <c r="B17" t="s">
        <v>309</v>
      </c>
      <c r="C17" t="s">
        <v>310</v>
      </c>
      <c r="D17"/>
      <c r="E17">
        <v>35</v>
      </c>
      <c r="F17"/>
      <c r="G17" s="6"/>
      <c r="H17" s="6"/>
      <c r="I17" s="6"/>
      <c r="J17" s="6">
        <f>SUM(Table7[[#This Row],[1-KOLO]:[6-KOLO]])</f>
        <v>35</v>
      </c>
    </row>
    <row r="18" spans="1:10" x14ac:dyDescent="0.25">
      <c r="A18" t="s">
        <v>26</v>
      </c>
      <c r="B18" t="s">
        <v>151</v>
      </c>
      <c r="C18" t="s">
        <v>152</v>
      </c>
      <c r="D18">
        <v>35</v>
      </c>
      <c r="E18"/>
      <c r="F18"/>
      <c r="G18" s="6"/>
      <c r="H18" s="6"/>
      <c r="I18" s="6"/>
      <c r="J18" s="6">
        <f>SUM(Table7[[#This Row],[1-KOLO]:[6-KOLO]])</f>
        <v>35</v>
      </c>
    </row>
    <row r="19" spans="1:10" x14ac:dyDescent="0.25">
      <c r="A19" t="s">
        <v>26</v>
      </c>
      <c r="B19" t="s">
        <v>299</v>
      </c>
      <c r="C19" t="s">
        <v>300</v>
      </c>
      <c r="D19"/>
      <c r="E19">
        <v>35</v>
      </c>
      <c r="F19"/>
      <c r="G19" s="6"/>
      <c r="H19" s="6"/>
      <c r="I19" s="6"/>
      <c r="J19" s="6">
        <f>SUM(Table7[[#This Row],[1-KOLO]:[6-KOLO]])</f>
        <v>35</v>
      </c>
    </row>
    <row r="20" spans="1:10" x14ac:dyDescent="0.25">
      <c r="A20" t="s">
        <v>56</v>
      </c>
      <c r="B20" t="s">
        <v>155</v>
      </c>
      <c r="C20" t="s">
        <v>156</v>
      </c>
      <c r="D20">
        <v>35</v>
      </c>
      <c r="E20"/>
      <c r="F20"/>
      <c r="G20" s="6"/>
      <c r="H20" s="6"/>
      <c r="I20" s="6"/>
      <c r="J20" s="6">
        <f>SUM(Table7[[#This Row],[1-KOLO]:[6-KOLO]])</f>
        <v>35</v>
      </c>
    </row>
    <row r="21" spans="1:10" x14ac:dyDescent="0.25">
      <c r="A21" t="s">
        <v>8</v>
      </c>
      <c r="B21" t="s">
        <v>165</v>
      </c>
      <c r="C21" t="s">
        <v>166</v>
      </c>
      <c r="D21">
        <v>35</v>
      </c>
      <c r="E21"/>
      <c r="F21"/>
      <c r="G21" s="6"/>
      <c r="H21" s="6"/>
      <c r="I21" s="6"/>
      <c r="J21" s="6">
        <f>SUM(Table7[[#This Row],[1-KOLO]:[6-KOLO]])</f>
        <v>35</v>
      </c>
    </row>
    <row r="22" spans="1:10" x14ac:dyDescent="0.25">
      <c r="A22" t="s">
        <v>23</v>
      </c>
      <c r="B22" t="s">
        <v>305</v>
      </c>
      <c r="C22" t="s">
        <v>306</v>
      </c>
      <c r="D22"/>
      <c r="E22">
        <v>19</v>
      </c>
      <c r="F22"/>
      <c r="G22" s="6"/>
      <c r="H22" s="6"/>
      <c r="I22" s="6"/>
      <c r="J22" s="6">
        <f>SUM(Table7[[#This Row],[1-KOLO]:[6-KOLO]])</f>
        <v>19</v>
      </c>
    </row>
    <row r="23" spans="1:10" x14ac:dyDescent="0.25">
      <c r="A23" t="s">
        <v>18</v>
      </c>
      <c r="B23" t="s">
        <v>169</v>
      </c>
      <c r="C23" t="s">
        <v>170</v>
      </c>
      <c r="D23"/>
      <c r="E23">
        <v>18</v>
      </c>
      <c r="F23"/>
      <c r="G23" s="6"/>
      <c r="H23" s="6"/>
      <c r="I23" s="6"/>
      <c r="J23" s="6">
        <f>SUM(Table7[[#This Row],[1-KOLO]:[6-KOLO]])</f>
        <v>18</v>
      </c>
    </row>
    <row r="24" spans="1:10" x14ac:dyDescent="0.25">
      <c r="A24" t="s">
        <v>23</v>
      </c>
      <c r="B24" t="s">
        <v>307</v>
      </c>
      <c r="C24" t="s">
        <v>308</v>
      </c>
      <c r="D24"/>
      <c r="E24">
        <v>16</v>
      </c>
      <c r="F24"/>
      <c r="G24" s="6"/>
      <c r="H24" s="6"/>
      <c r="I24" s="6"/>
      <c r="J24" s="6">
        <f>SUM(Table7[[#This Row],[1-KOLO]:[6-KOLO]])</f>
        <v>16</v>
      </c>
    </row>
    <row r="25" spans="1:10" x14ac:dyDescent="0.25">
      <c r="A25" t="s">
        <v>208</v>
      </c>
      <c r="B25" t="s">
        <v>303</v>
      </c>
      <c r="C25" t="s">
        <v>304</v>
      </c>
      <c r="D25"/>
      <c r="E25">
        <v>15</v>
      </c>
      <c r="F25"/>
      <c r="G25" s="6"/>
      <c r="H25" s="6"/>
      <c r="I25" s="6"/>
      <c r="J25" s="6">
        <f>SUM(Table7[[#This Row],[1-KOLO]:[6-KOLO]])</f>
        <v>15</v>
      </c>
    </row>
    <row r="26" spans="1:10" x14ac:dyDescent="0.25">
      <c r="A26" t="s">
        <v>18</v>
      </c>
      <c r="B26" t="s">
        <v>290</v>
      </c>
      <c r="C26" t="s">
        <v>291</v>
      </c>
      <c r="D26"/>
      <c r="E26">
        <v>14</v>
      </c>
      <c r="F26"/>
      <c r="G26" s="6"/>
      <c r="H26" s="6"/>
      <c r="I26" s="6"/>
      <c r="J26" s="6">
        <f>SUM(Table7[[#This Row],[1-KOLO]:[6-KOLO]])</f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BS-GS U9</vt:lpstr>
      <vt:lpstr>BS U11</vt:lpstr>
      <vt:lpstr>GS U11</vt:lpstr>
      <vt:lpstr>BS U13</vt:lpstr>
      <vt:lpstr>GS U13</vt:lpstr>
      <vt:lpstr>BD U13</vt:lpstr>
      <vt:lpstr>GD U13</vt:lpstr>
      <vt:lpstr>BS U15</vt:lpstr>
      <vt:lpstr>GS U15</vt:lpstr>
      <vt:lpstr>BD U15</vt:lpstr>
      <vt:lpstr>GD U15</vt:lpstr>
      <vt:lpstr>BS U19</vt:lpstr>
      <vt:lpstr>GS U19</vt:lpstr>
      <vt:lpstr>BD U19</vt:lpstr>
      <vt:lpstr>GD 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Pranić</dc:creator>
  <cp:lastModifiedBy>Dubravka Pranić</cp:lastModifiedBy>
  <dcterms:created xsi:type="dcterms:W3CDTF">2025-03-06T12:48:39Z</dcterms:created>
  <dcterms:modified xsi:type="dcterms:W3CDTF">2025-06-14T15:46:14Z</dcterms:modified>
</cp:coreProperties>
</file>